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" sheetId="1" r:id="rId1"/>
  </sheets>
  <definedNames>
    <definedName name="_xlnm.Print_Titles" localSheetId="0">'Приложение 5'!$5:$6</definedName>
    <definedName name="_xlnm.Print_Area" localSheetId="0">'Приложение 5'!$A$1:$J$136</definedName>
  </definedNames>
  <calcPr fullCalcOnLoad="1"/>
</workbook>
</file>

<file path=xl/sharedStrings.xml><?xml version="1.0" encoding="utf-8"?>
<sst xmlns="http://schemas.openxmlformats.org/spreadsheetml/2006/main" count="494" uniqueCount="138">
  <si>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</si>
  <si>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</si>
  <si>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</si>
  <si>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</si>
  <si>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</si>
  <si>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</si>
  <si>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</si>
  <si>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</si>
  <si>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</si>
  <si>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</si>
  <si>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</si>
  <si>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</si>
  <si>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</si>
  <si>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</si>
  <si>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</si>
  <si>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</si>
  <si>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</si>
  <si>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</si>
  <si>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</si>
  <si>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</si>
  <si>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</si>
  <si>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</si>
  <si>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</si>
  <si>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</si>
  <si>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</si>
  <si>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</si>
  <si>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</si>
  <si>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</si>
  <si>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</si>
  <si>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</si>
  <si>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</si>
  <si>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</si>
  <si>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</si>
  <si>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</si>
  <si>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</si>
  <si>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</si>
  <si>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</si>
  <si>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</si>
  <si>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</si>
  <si>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</si>
  <si>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</si>
  <si>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</si>
  <si>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</si>
  <si>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</si>
  <si>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Расходы на обеспечение выполнения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</si>
  <si>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</si>
  <si>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</si>
  <si>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</si>
  <si>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</si>
  <si>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</si>
  <si>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</si>
  <si>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</si>
  <si>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</si>
  <si>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</si>
  <si>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</si>
  <si>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</si>
  <si>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</si>
  <si>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</si>
  <si>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</si>
  <si>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</si>
  <si>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</si>
  <si>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</si>
  <si>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</si>
  <si>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</si>
  <si>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</si>
  <si>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</si>
  <si>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</si>
  <si>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</si>
  <si>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</si>
  <si>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</si>
  <si>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</si>
  <si>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</si>
  <si>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</si>
  <si>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</si>
  <si>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</si>
  <si>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</si>
  <si>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Непрограммные направления расходов местного бюджета</t>
  </si>
  <si>
    <t>Контрольно-ревизионное управление муниципального района Сергиевский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</si>
  <si>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</si>
  <si>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99 0 11 0000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</si>
  <si>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</si>
  <si>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</si>
  <si>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</si>
  <si>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</si>
  <si>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</si>
  <si>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</si>
  <si>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</si>
  <si>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</si>
  <si>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</si>
  <si>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</si>
  <si>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</si>
  <si>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</si>
  <si>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</si>
  <si>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</si>
  <si>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</si>
  <si>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</si>
  <si>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</si>
  <si>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</si>
  <si>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</si>
  <si>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</si>
  <si>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</si>
  <si>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</si>
  <si>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Дополнительное образование детей</t>
  </si>
  <si>
    <t>99 0 00 00000</t>
  </si>
  <si>
    <t>23 0 00 00000</t>
  </si>
  <si>
    <t>20 0 00 00000</t>
  </si>
  <si>
    <t>30 0 00 00000</t>
  </si>
  <si>
    <t>02 0 00 00000</t>
  </si>
  <si>
    <t>03 0 00 00000</t>
  </si>
  <si>
    <t>04 0 00 00000</t>
  </si>
  <si>
    <t>23 0 00 0000 0</t>
  </si>
  <si>
    <t>08 0 00 00000</t>
  </si>
  <si>
    <t>16 0 00 00000</t>
  </si>
  <si>
    <t>05 0 00 00000</t>
  </si>
  <si>
    <t>13 0 00 00000</t>
  </si>
  <si>
    <t>09 0 00 00000</t>
  </si>
  <si>
    <t>19 0 00 00000</t>
  </si>
  <si>
    <t>17 0 00 00000</t>
  </si>
  <si>
    <t>10 0 00 00000</t>
  </si>
  <si>
    <t>18 0 00 00000</t>
  </si>
  <si>
    <t>18 3 00 00000</t>
  </si>
  <si>
    <t>18 3 11 00000</t>
  </si>
  <si>
    <t>07 0 00 00000</t>
  </si>
  <si>
    <t>14 0 00 00000</t>
  </si>
  <si>
    <t>18 1 00 00000</t>
  </si>
  <si>
    <t>18 2 00 00000</t>
  </si>
  <si>
    <t>Суммы на 2017 год, тыс.рублей</t>
  </si>
  <si>
    <t>Суммы на 2018 год, тыс.рублей</t>
  </si>
  <si>
    <t xml:space="preserve">Объём условно утвержденных расходов </t>
  </si>
  <si>
    <t>В С Е Г О с учетом условно утвержденных расходов</t>
  </si>
  <si>
    <t>Ведомственная структура расходов бюджета муниципального района Сергиевский Самарской области на плановый период 2017 и 2018 годов</t>
  </si>
  <si>
    <t>Муниципальная программа "Развитие  сферы культуры и  туризма на территории муниципального района Сергиевский"</t>
  </si>
  <si>
    <t>Муниципальная программа "Развитие сферы культуры и туризма на территории муниципального района Сергиевский"</t>
  </si>
  <si>
    <t>Комитет по управлению муниципальным имуществом</t>
  </si>
  <si>
    <t>Коммунальное хозяйство</t>
  </si>
  <si>
    <t>12 0 00 00000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</si>
  <si>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</si>
  <si>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Приложение № 5                                                  к  Решению Собрания представителей муниципального района Сергиевский                                   от "28" декабря 2016г. № 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</si>
</sst>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0000"/>
    <numFmt numFmtId="176" formatCode="#,##0.0000"/>
    <numFmt numFmtId="177" formatCode="#,##0.000"/>
    <numFmt numFmtId="178" formatCode="#,##0.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168" fontId="1" fillId="33" borderId="0" xfId="0" applyNumberFormat="1" applyFont="1" applyFill="1" applyAlignment="1">
      <alignment vertical="justify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168" fontId="1" fillId="33" borderId="0" xfId="0" applyNumberFormat="1" applyFont="1" applyFill="1" applyAlignment="1">
      <alignment horizontal="center" vertical="justify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346"/>
  <sheetViews>
    <sheetView tabSelected="1" view="pageBreakPreview" zoomScale="90" zoomScaleSheetLayoutView="90" zoomScalePageLayoutView="0" workbookViewId="0" topLeftCell="A1">
      <selection activeCell="A3" sqref="A3:J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4" width="6.875" style="1" customWidth="1"/>
    <col min="5" max="5" width="17.25390625" style="1" customWidth="1"/>
    <col min="6" max="6" width="7.125" style="1" customWidth="1"/>
    <col min="7" max="8" width="16.625" style="24" customWidth="1"/>
    <col min="9" max="10" width="16.625" style="1" customWidth="1"/>
    <col min="11" max="16384" width="9.125" style="1" customWidth="1"/>
  </cols>
  <sheetData>
    <row r="2" spans="1:11" ht="67.5" customHeight="1">
      <c r="A2" s="17"/>
      <c r="B2" s="17"/>
      <c r="C2" s="17"/>
      <c r="D2" s="17"/>
      <c r="E2" s="17"/>
      <c r="F2" s="29"/>
      <c r="G2" s="29"/>
      <c r="H2" s="38" t="s">
        <v>137</v>
      </c>
      <c r="I2" s="38"/>
      <c r="J2" s="38"/>
      <c r="K2" s="29"/>
    </row>
    <row r="3" spans="1:10" ht="35.25" customHeight="1">
      <c r="A3" s="37" t="s">
        <v>130</v>
      </c>
      <c r="B3" s="37"/>
      <c r="C3" s="37"/>
      <c r="D3" s="37"/>
      <c r="E3" s="37"/>
      <c r="F3" s="37"/>
      <c r="G3" s="37"/>
      <c r="H3" s="37"/>
      <c r="I3" s="37"/>
      <c r="J3" s="37"/>
    </row>
    <row r="4" spans="1:8" ht="18" customHeight="1">
      <c r="A4" s="18"/>
      <c r="B4" s="17"/>
      <c r="C4" s="17"/>
      <c r="D4" s="17"/>
      <c r="E4" s="17"/>
      <c r="F4" s="17"/>
      <c r="G4" s="20"/>
      <c r="H4" s="21"/>
    </row>
    <row r="5" spans="1:10" ht="34.5" customHeight="1">
      <c r="A5" s="41" t="s">
        <v>69</v>
      </c>
      <c r="B5" s="43" t="s">
        <v>22</v>
      </c>
      <c r="C5" s="44" t="s">
        <v>0</v>
      </c>
      <c r="D5" s="44" t="s">
        <v>1</v>
      </c>
      <c r="E5" s="44" t="s">
        <v>2</v>
      </c>
      <c r="F5" s="44" t="s">
        <v>3</v>
      </c>
      <c r="G5" s="39" t="s">
        <v>126</v>
      </c>
      <c r="H5" s="40"/>
      <c r="I5" s="39" t="s">
        <v>127</v>
      </c>
      <c r="J5" s="40"/>
    </row>
    <row r="6" spans="1:10" ht="68.25" customHeight="1">
      <c r="A6" s="42"/>
      <c r="B6" s="43"/>
      <c r="C6" s="44"/>
      <c r="D6" s="44"/>
      <c r="E6" s="44"/>
      <c r="F6" s="44"/>
      <c r="G6" s="22" t="s">
        <v>26</v>
      </c>
      <c r="H6" s="23" t="s">
        <v>17</v>
      </c>
      <c r="I6" s="22" t="s">
        <v>26</v>
      </c>
      <c r="J6" s="23" t="s">
        <v>17</v>
      </c>
    </row>
    <row r="7" spans="1:10" ht="38.25" customHeight="1">
      <c r="A7" s="13">
        <v>600</v>
      </c>
      <c r="B7" s="7" t="s">
        <v>70</v>
      </c>
      <c r="C7" s="3"/>
      <c r="D7" s="30"/>
      <c r="E7" s="11"/>
      <c r="F7" s="11"/>
      <c r="G7" s="5">
        <f aca="true" t="shared" si="0" ref="G7:J8">G8</f>
        <v>1271.8807000000002</v>
      </c>
      <c r="H7" s="5">
        <f t="shared" si="0"/>
        <v>0</v>
      </c>
      <c r="I7" s="5">
        <f t="shared" si="0"/>
        <v>1271.8807000000002</v>
      </c>
      <c r="J7" s="5">
        <f t="shared" si="0"/>
        <v>0</v>
      </c>
    </row>
    <row r="8" spans="1:10" ht="46.5" customHeight="1">
      <c r="A8" s="30">
        <v>600</v>
      </c>
      <c r="B8" s="12" t="s">
        <v>4</v>
      </c>
      <c r="C8" s="4" t="s">
        <v>18</v>
      </c>
      <c r="D8" s="4" t="s">
        <v>21</v>
      </c>
      <c r="E8" s="4"/>
      <c r="F8" s="4"/>
      <c r="G8" s="25">
        <f t="shared" si="0"/>
        <v>1271.8807000000002</v>
      </c>
      <c r="H8" s="25">
        <f t="shared" si="0"/>
        <v>0</v>
      </c>
      <c r="I8" s="25">
        <f t="shared" si="0"/>
        <v>1271.8807000000002</v>
      </c>
      <c r="J8" s="25">
        <f t="shared" si="0"/>
        <v>0</v>
      </c>
    </row>
    <row r="9" spans="1:10" ht="35.25" customHeight="1">
      <c r="A9" s="30">
        <v>600</v>
      </c>
      <c r="B9" s="12" t="s">
        <v>76</v>
      </c>
      <c r="C9" s="4" t="s">
        <v>18</v>
      </c>
      <c r="D9" s="4" t="s">
        <v>21</v>
      </c>
      <c r="E9" s="4" t="s">
        <v>103</v>
      </c>
      <c r="F9" s="4"/>
      <c r="G9" s="25">
        <f>G10+G11</f>
        <v>1271.8807000000002</v>
      </c>
      <c r="H9" s="25">
        <f>H10+H11</f>
        <v>0</v>
      </c>
      <c r="I9" s="25">
        <f>I10+I11</f>
        <v>1271.8807000000002</v>
      </c>
      <c r="J9" s="25">
        <f>J10+J11</f>
        <v>0</v>
      </c>
    </row>
    <row r="10" spans="1:10" ht="35.25" customHeight="1">
      <c r="A10" s="30">
        <v>600</v>
      </c>
      <c r="B10" s="12" t="s">
        <v>46</v>
      </c>
      <c r="C10" s="4" t="s">
        <v>18</v>
      </c>
      <c r="D10" s="4" t="s">
        <v>21</v>
      </c>
      <c r="E10" s="4" t="s">
        <v>103</v>
      </c>
      <c r="F10" s="4" t="s">
        <v>45</v>
      </c>
      <c r="G10" s="25">
        <v>911.8807</v>
      </c>
      <c r="H10" s="26">
        <v>0</v>
      </c>
      <c r="I10" s="25">
        <v>911.8807</v>
      </c>
      <c r="J10" s="26">
        <v>0</v>
      </c>
    </row>
    <row r="11" spans="1:10" ht="45" customHeight="1">
      <c r="A11" s="30">
        <v>600</v>
      </c>
      <c r="B11" s="12" t="s">
        <v>48</v>
      </c>
      <c r="C11" s="4" t="s">
        <v>18</v>
      </c>
      <c r="D11" s="4" t="s">
        <v>21</v>
      </c>
      <c r="E11" s="4" t="s">
        <v>103</v>
      </c>
      <c r="F11" s="4" t="s">
        <v>47</v>
      </c>
      <c r="G11" s="25">
        <v>360</v>
      </c>
      <c r="H11" s="26">
        <v>0</v>
      </c>
      <c r="I11" s="25">
        <v>360</v>
      </c>
      <c r="J11" s="26">
        <v>0</v>
      </c>
    </row>
    <row r="12" spans="1:10" ht="21.75" customHeight="1" hidden="1">
      <c r="A12" s="30">
        <v>600</v>
      </c>
      <c r="B12" s="12" t="s">
        <v>50</v>
      </c>
      <c r="C12" s="4" t="s">
        <v>18</v>
      </c>
      <c r="D12" s="4" t="s">
        <v>21</v>
      </c>
      <c r="E12" s="4" t="s">
        <v>79</v>
      </c>
      <c r="F12" s="4" t="s">
        <v>49</v>
      </c>
      <c r="G12" s="25">
        <v>0</v>
      </c>
      <c r="H12" s="26">
        <v>0</v>
      </c>
      <c r="I12" s="25">
        <v>0</v>
      </c>
      <c r="J12" s="26">
        <v>0</v>
      </c>
    </row>
    <row r="13" spans="1:10" ht="31.5" customHeight="1">
      <c r="A13" s="15">
        <v>601</v>
      </c>
      <c r="B13" s="7" t="s">
        <v>71</v>
      </c>
      <c r="C13" s="4"/>
      <c r="D13" s="4"/>
      <c r="E13" s="4"/>
      <c r="F13" s="4"/>
      <c r="G13" s="5">
        <f>G17+G21+G29+G32+G35+G40+G51+G60+G65+G68+G54+G43+G14+G48</f>
        <v>222604.67823</v>
      </c>
      <c r="H13" s="5">
        <f>H17+H21+H29+H32+H35+H40+H51+H60+H65+H68+H54+H43+H14+H48</f>
        <v>48143.90115</v>
      </c>
      <c r="I13" s="5">
        <f>I17+I21+I29+I32+I35+I40+I51+I60+I65+I68+I54+I43+I14+I48</f>
        <v>166818.22157</v>
      </c>
      <c r="J13" s="5">
        <f>J17+J21+J29+J32+J35+J40+J51+J60+J65+J68+J54+J43+J14+J48</f>
        <v>0</v>
      </c>
    </row>
    <row r="14" spans="1:10" ht="44.25" customHeight="1">
      <c r="A14" s="16">
        <v>601</v>
      </c>
      <c r="B14" s="6" t="s">
        <v>78</v>
      </c>
      <c r="C14" s="4" t="s">
        <v>18</v>
      </c>
      <c r="D14" s="4" t="s">
        <v>31</v>
      </c>
      <c r="E14" s="4"/>
      <c r="F14" s="4"/>
      <c r="G14" s="25">
        <f aca="true" t="shared" si="1" ref="G14:J15">G15</f>
        <v>1344.7681</v>
      </c>
      <c r="H14" s="25">
        <f t="shared" si="1"/>
        <v>0</v>
      </c>
      <c r="I14" s="25">
        <f t="shared" si="1"/>
        <v>1344.7681</v>
      </c>
      <c r="J14" s="25">
        <f t="shared" si="1"/>
        <v>0</v>
      </c>
    </row>
    <row r="15" spans="1:10" ht="75">
      <c r="A15" s="16">
        <v>601</v>
      </c>
      <c r="B15" s="6" t="s">
        <v>80</v>
      </c>
      <c r="C15" s="4" t="s">
        <v>18</v>
      </c>
      <c r="D15" s="4" t="s">
        <v>31</v>
      </c>
      <c r="E15" s="4" t="s">
        <v>104</v>
      </c>
      <c r="F15" s="11"/>
      <c r="G15" s="25">
        <f>G16</f>
        <v>1344.7681</v>
      </c>
      <c r="H15" s="25">
        <f t="shared" si="1"/>
        <v>0</v>
      </c>
      <c r="I15" s="25">
        <f t="shared" si="1"/>
        <v>1344.7681</v>
      </c>
      <c r="J15" s="25">
        <f t="shared" si="1"/>
        <v>0</v>
      </c>
    </row>
    <row r="16" spans="1:10" ht="31.5" customHeight="1">
      <c r="A16" s="16">
        <v>601</v>
      </c>
      <c r="B16" s="6" t="s">
        <v>46</v>
      </c>
      <c r="C16" s="4" t="s">
        <v>18</v>
      </c>
      <c r="D16" s="4" t="s">
        <v>31</v>
      </c>
      <c r="E16" s="4" t="s">
        <v>104</v>
      </c>
      <c r="F16" s="4" t="s">
        <v>45</v>
      </c>
      <c r="G16" s="25">
        <v>1344.7681</v>
      </c>
      <c r="H16" s="25">
        <v>0</v>
      </c>
      <c r="I16" s="25">
        <v>1344.7681</v>
      </c>
      <c r="J16" s="25">
        <v>0</v>
      </c>
    </row>
    <row r="17" spans="1:10" ht="24" customHeight="1">
      <c r="A17" s="30">
        <v>601</v>
      </c>
      <c r="B17" s="12" t="s">
        <v>5</v>
      </c>
      <c r="C17" s="4" t="s">
        <v>18</v>
      </c>
      <c r="D17" s="4" t="s">
        <v>19</v>
      </c>
      <c r="E17" s="4"/>
      <c r="F17" s="4"/>
      <c r="G17" s="25">
        <f>G18</f>
        <v>36129.78286</v>
      </c>
      <c r="H17" s="25">
        <f>H18</f>
        <v>0</v>
      </c>
      <c r="I17" s="25">
        <f>I18</f>
        <v>36129.78286</v>
      </c>
      <c r="J17" s="25">
        <f>J18</f>
        <v>0</v>
      </c>
    </row>
    <row r="18" spans="1:10" ht="76.5" customHeight="1">
      <c r="A18" s="30">
        <v>601</v>
      </c>
      <c r="B18" s="6" t="s">
        <v>80</v>
      </c>
      <c r="C18" s="4" t="s">
        <v>18</v>
      </c>
      <c r="D18" s="4" t="s">
        <v>19</v>
      </c>
      <c r="E18" s="4" t="s">
        <v>104</v>
      </c>
      <c r="F18" s="4"/>
      <c r="G18" s="25">
        <f>G19+G20</f>
        <v>36129.78286</v>
      </c>
      <c r="H18" s="25">
        <f>H19+H20</f>
        <v>0</v>
      </c>
      <c r="I18" s="25">
        <f>I19+I20</f>
        <v>36129.78286</v>
      </c>
      <c r="J18" s="25">
        <f>J19+J20</f>
        <v>0</v>
      </c>
    </row>
    <row r="19" spans="1:10" ht="39" customHeight="1">
      <c r="A19" s="30">
        <v>601</v>
      </c>
      <c r="B19" s="12" t="s">
        <v>46</v>
      </c>
      <c r="C19" s="4" t="s">
        <v>18</v>
      </c>
      <c r="D19" s="4" t="s">
        <v>19</v>
      </c>
      <c r="E19" s="4" t="s">
        <v>104</v>
      </c>
      <c r="F19" s="4" t="s">
        <v>45</v>
      </c>
      <c r="G19" s="25">
        <f>41358.35446-3000-5228.5716</f>
        <v>33129.78286</v>
      </c>
      <c r="H19" s="26">
        <v>0</v>
      </c>
      <c r="I19" s="25">
        <f>41358.35446-3000-5228.5716</f>
        <v>33129.78286</v>
      </c>
      <c r="J19" s="26">
        <v>0</v>
      </c>
    </row>
    <row r="20" spans="1:10" ht="54" customHeight="1">
      <c r="A20" s="30">
        <v>601</v>
      </c>
      <c r="B20" s="12" t="s">
        <v>48</v>
      </c>
      <c r="C20" s="4" t="s">
        <v>18</v>
      </c>
      <c r="D20" s="4" t="s">
        <v>19</v>
      </c>
      <c r="E20" s="4" t="s">
        <v>104</v>
      </c>
      <c r="F20" s="4" t="s">
        <v>47</v>
      </c>
      <c r="G20" s="25">
        <v>3000</v>
      </c>
      <c r="H20" s="25">
        <v>0</v>
      </c>
      <c r="I20" s="25">
        <v>3000</v>
      </c>
      <c r="J20" s="25">
        <v>0</v>
      </c>
    </row>
    <row r="21" spans="1:10" ht="26.25" customHeight="1">
      <c r="A21" s="30">
        <v>601</v>
      </c>
      <c r="B21" s="28" t="s">
        <v>6</v>
      </c>
      <c r="C21" s="4" t="s">
        <v>18</v>
      </c>
      <c r="D21" s="4" t="s">
        <v>36</v>
      </c>
      <c r="E21" s="4"/>
      <c r="F21" s="4"/>
      <c r="G21" s="25">
        <f>G25+G22</f>
        <v>35033.85686</v>
      </c>
      <c r="H21" s="25">
        <f>H25+H22</f>
        <v>0</v>
      </c>
      <c r="I21" s="25">
        <f>I25+I22</f>
        <v>35043.85686</v>
      </c>
      <c r="J21" s="25">
        <f>J25+J22</f>
        <v>0</v>
      </c>
    </row>
    <row r="22" spans="1:10" ht="66.75" customHeight="1">
      <c r="A22" s="34">
        <v>601</v>
      </c>
      <c r="B22" s="12" t="s">
        <v>92</v>
      </c>
      <c r="C22" s="4" t="s">
        <v>18</v>
      </c>
      <c r="D22" s="4">
        <v>13</v>
      </c>
      <c r="E22" s="4" t="s">
        <v>116</v>
      </c>
      <c r="F22" s="4"/>
      <c r="G22" s="25">
        <f>G23+G24</f>
        <v>12278.95128</v>
      </c>
      <c r="H22" s="25">
        <f>H23+H24</f>
        <v>0</v>
      </c>
      <c r="I22" s="25">
        <f>I23+I24</f>
        <v>12288.95128</v>
      </c>
      <c r="J22" s="25">
        <f>J23+J24</f>
        <v>0</v>
      </c>
    </row>
    <row r="23" spans="1:10" ht="34.5" customHeight="1">
      <c r="A23" s="34">
        <v>601</v>
      </c>
      <c r="B23" s="12" t="s">
        <v>46</v>
      </c>
      <c r="C23" s="4" t="s">
        <v>18</v>
      </c>
      <c r="D23" s="4">
        <v>13</v>
      </c>
      <c r="E23" s="4" t="s">
        <v>116</v>
      </c>
      <c r="F23" s="4" t="s">
        <v>55</v>
      </c>
      <c r="G23" s="25">
        <f>10688.95128</f>
        <v>10688.95128</v>
      </c>
      <c r="H23" s="26">
        <v>0</v>
      </c>
      <c r="I23" s="25">
        <f>10688.95128</f>
        <v>10688.95128</v>
      </c>
      <c r="J23" s="26">
        <v>0</v>
      </c>
    </row>
    <row r="24" spans="1:10" ht="48" customHeight="1">
      <c r="A24" s="30">
        <v>602</v>
      </c>
      <c r="B24" s="12" t="s">
        <v>48</v>
      </c>
      <c r="C24" s="4" t="s">
        <v>18</v>
      </c>
      <c r="D24" s="4">
        <v>13</v>
      </c>
      <c r="E24" s="4" t="s">
        <v>116</v>
      </c>
      <c r="F24" s="4" t="s">
        <v>47</v>
      </c>
      <c r="G24" s="25">
        <f>1000+590</f>
        <v>1590</v>
      </c>
      <c r="H24" s="26">
        <v>0</v>
      </c>
      <c r="I24" s="25">
        <f>1000+600</f>
        <v>1600</v>
      </c>
      <c r="J24" s="26">
        <v>0</v>
      </c>
    </row>
    <row r="25" spans="1:10" ht="76.5" customHeight="1">
      <c r="A25" s="30">
        <v>601</v>
      </c>
      <c r="B25" s="6" t="s">
        <v>80</v>
      </c>
      <c r="C25" s="4" t="s">
        <v>18</v>
      </c>
      <c r="D25" s="4">
        <v>13</v>
      </c>
      <c r="E25" s="4" t="s">
        <v>104</v>
      </c>
      <c r="F25" s="4"/>
      <c r="G25" s="25">
        <f>G26+G27+G28</f>
        <v>22754.90558</v>
      </c>
      <c r="H25" s="25">
        <f>H26+H27+H28</f>
        <v>0</v>
      </c>
      <c r="I25" s="25">
        <f>I26+I27+I28</f>
        <v>22754.90558</v>
      </c>
      <c r="J25" s="25">
        <f>J26+J27+J28</f>
        <v>0</v>
      </c>
    </row>
    <row r="26" spans="1:10" s="8" customFormat="1" ht="45">
      <c r="A26" s="30">
        <v>601</v>
      </c>
      <c r="B26" s="12" t="s">
        <v>48</v>
      </c>
      <c r="C26" s="4" t="s">
        <v>18</v>
      </c>
      <c r="D26" s="4">
        <v>13</v>
      </c>
      <c r="E26" s="4" t="s">
        <v>104</v>
      </c>
      <c r="F26" s="4" t="s">
        <v>47</v>
      </c>
      <c r="G26" s="25">
        <f>8469.4-2699</f>
        <v>5770.4</v>
      </c>
      <c r="H26" s="26">
        <v>0</v>
      </c>
      <c r="I26" s="25">
        <f>8469.4-2699</f>
        <v>5770.4</v>
      </c>
      <c r="J26" s="26">
        <v>0</v>
      </c>
    </row>
    <row r="27" spans="1:10" s="8" customFormat="1" ht="23.25" customHeight="1">
      <c r="A27" s="30">
        <v>601</v>
      </c>
      <c r="B27" s="12" t="s">
        <v>53</v>
      </c>
      <c r="C27" s="4" t="s">
        <v>18</v>
      </c>
      <c r="D27" s="4">
        <v>13</v>
      </c>
      <c r="E27" s="4" t="s">
        <v>104</v>
      </c>
      <c r="F27" s="4" t="s">
        <v>51</v>
      </c>
      <c r="G27" s="25">
        <f>5601.12484+5096.10547</f>
        <v>10697.23031</v>
      </c>
      <c r="H27" s="25">
        <v>0</v>
      </c>
      <c r="I27" s="25">
        <f>5601.12484+5096.10547</f>
        <v>10697.23031</v>
      </c>
      <c r="J27" s="25">
        <v>0</v>
      </c>
    </row>
    <row r="28" spans="1:10" s="8" customFormat="1" ht="23.25" customHeight="1">
      <c r="A28" s="30">
        <v>601</v>
      </c>
      <c r="B28" s="12" t="s">
        <v>54</v>
      </c>
      <c r="C28" s="4" t="s">
        <v>18</v>
      </c>
      <c r="D28" s="4" t="s">
        <v>36</v>
      </c>
      <c r="E28" s="4" t="s">
        <v>104</v>
      </c>
      <c r="F28" s="4" t="s">
        <v>52</v>
      </c>
      <c r="G28" s="25">
        <v>6287.27527</v>
      </c>
      <c r="H28" s="25">
        <v>0</v>
      </c>
      <c r="I28" s="25">
        <v>6287.27527</v>
      </c>
      <c r="J28" s="25">
        <v>0</v>
      </c>
    </row>
    <row r="29" spans="1:10" s="8" customFormat="1" ht="50.25" customHeight="1">
      <c r="A29" s="30">
        <v>601</v>
      </c>
      <c r="B29" s="12" t="s">
        <v>23</v>
      </c>
      <c r="C29" s="4" t="s">
        <v>21</v>
      </c>
      <c r="D29" s="4" t="s">
        <v>32</v>
      </c>
      <c r="E29" s="4"/>
      <c r="F29" s="4"/>
      <c r="G29" s="25">
        <f aca="true" t="shared" si="2" ref="G29:J30">G30</f>
        <v>250</v>
      </c>
      <c r="H29" s="25">
        <f t="shared" si="2"/>
        <v>0</v>
      </c>
      <c r="I29" s="25">
        <f t="shared" si="2"/>
        <v>0</v>
      </c>
      <c r="J29" s="25">
        <f t="shared" si="2"/>
        <v>0</v>
      </c>
    </row>
    <row r="30" spans="1:10" s="8" customFormat="1" ht="76.5" customHeight="1">
      <c r="A30" s="30">
        <v>601</v>
      </c>
      <c r="B30" s="12" t="s">
        <v>81</v>
      </c>
      <c r="C30" s="4" t="s">
        <v>21</v>
      </c>
      <c r="D30" s="4" t="s">
        <v>32</v>
      </c>
      <c r="E30" s="4" t="s">
        <v>105</v>
      </c>
      <c r="F30" s="31"/>
      <c r="G30" s="25">
        <f>G31</f>
        <v>250</v>
      </c>
      <c r="H30" s="25">
        <f t="shared" si="2"/>
        <v>0</v>
      </c>
      <c r="I30" s="25">
        <f t="shared" si="2"/>
        <v>0</v>
      </c>
      <c r="J30" s="25">
        <f t="shared" si="2"/>
        <v>0</v>
      </c>
    </row>
    <row r="31" spans="1:10" s="8" customFormat="1" ht="49.5" customHeight="1">
      <c r="A31" s="30">
        <v>601</v>
      </c>
      <c r="B31" s="12" t="s">
        <v>48</v>
      </c>
      <c r="C31" s="4" t="s">
        <v>21</v>
      </c>
      <c r="D31" s="4" t="s">
        <v>32</v>
      </c>
      <c r="E31" s="4" t="s">
        <v>105</v>
      </c>
      <c r="F31" s="4" t="s">
        <v>47</v>
      </c>
      <c r="G31" s="25">
        <v>250</v>
      </c>
      <c r="H31" s="32">
        <v>0</v>
      </c>
      <c r="I31" s="25">
        <v>0</v>
      </c>
      <c r="J31" s="32">
        <v>0</v>
      </c>
    </row>
    <row r="32" spans="1:10" s="8" customFormat="1" ht="27.75" customHeight="1">
      <c r="A32" s="30">
        <v>601</v>
      </c>
      <c r="B32" s="12" t="s">
        <v>15</v>
      </c>
      <c r="C32" s="4" t="s">
        <v>21</v>
      </c>
      <c r="D32" s="4">
        <v>14</v>
      </c>
      <c r="E32" s="4"/>
      <c r="F32" s="4"/>
      <c r="G32" s="25">
        <f aca="true" t="shared" si="3" ref="G32:J33">G33</f>
        <v>55</v>
      </c>
      <c r="H32" s="25">
        <f t="shared" si="3"/>
        <v>0</v>
      </c>
      <c r="I32" s="25">
        <f t="shared" si="3"/>
        <v>55</v>
      </c>
      <c r="J32" s="25">
        <f t="shared" si="3"/>
        <v>0</v>
      </c>
    </row>
    <row r="33" spans="1:10" ht="107.25" customHeight="1">
      <c r="A33" s="30">
        <v>601</v>
      </c>
      <c r="B33" s="12" t="s">
        <v>82</v>
      </c>
      <c r="C33" s="4" t="s">
        <v>21</v>
      </c>
      <c r="D33" s="4" t="s">
        <v>43</v>
      </c>
      <c r="E33" s="4" t="s">
        <v>106</v>
      </c>
      <c r="F33" s="4"/>
      <c r="G33" s="25">
        <f>G34</f>
        <v>55</v>
      </c>
      <c r="H33" s="25">
        <f t="shared" si="3"/>
        <v>0</v>
      </c>
      <c r="I33" s="25">
        <f t="shared" si="3"/>
        <v>55</v>
      </c>
      <c r="J33" s="25">
        <f t="shared" si="3"/>
        <v>0</v>
      </c>
    </row>
    <row r="34" spans="1:10" ht="51" customHeight="1">
      <c r="A34" s="30">
        <v>601</v>
      </c>
      <c r="B34" s="12" t="s">
        <v>48</v>
      </c>
      <c r="C34" s="4" t="s">
        <v>21</v>
      </c>
      <c r="D34" s="4" t="s">
        <v>43</v>
      </c>
      <c r="E34" s="4" t="s">
        <v>106</v>
      </c>
      <c r="F34" s="4" t="s">
        <v>47</v>
      </c>
      <c r="G34" s="25">
        <v>55</v>
      </c>
      <c r="H34" s="26">
        <v>0</v>
      </c>
      <c r="I34" s="25">
        <v>55</v>
      </c>
      <c r="J34" s="26">
        <v>0</v>
      </c>
    </row>
    <row r="35" spans="1:10" ht="25.5" customHeight="1">
      <c r="A35" s="30">
        <v>601</v>
      </c>
      <c r="B35" s="28" t="s">
        <v>24</v>
      </c>
      <c r="C35" s="4" t="s">
        <v>19</v>
      </c>
      <c r="D35" s="4" t="s">
        <v>32</v>
      </c>
      <c r="E35" s="4"/>
      <c r="F35" s="4"/>
      <c r="G35" s="25">
        <f>G36+G38</f>
        <v>4622.16477</v>
      </c>
      <c r="H35" s="25">
        <f>H36+H38</f>
        <v>0</v>
      </c>
      <c r="I35" s="25">
        <f>I36+I38</f>
        <v>4622.16477</v>
      </c>
      <c r="J35" s="25">
        <f>J36+J38</f>
        <v>0</v>
      </c>
    </row>
    <row r="36" spans="1:10" ht="63.75" customHeight="1">
      <c r="A36" s="30">
        <v>601</v>
      </c>
      <c r="B36" s="12" t="s">
        <v>83</v>
      </c>
      <c r="C36" s="4" t="s">
        <v>19</v>
      </c>
      <c r="D36" s="4" t="s">
        <v>32</v>
      </c>
      <c r="E36" s="4" t="s">
        <v>107</v>
      </c>
      <c r="F36" s="4"/>
      <c r="G36" s="25">
        <f>G37</f>
        <v>877.256</v>
      </c>
      <c r="H36" s="25">
        <f>H37</f>
        <v>0</v>
      </c>
      <c r="I36" s="25">
        <f>I37</f>
        <v>877.256</v>
      </c>
      <c r="J36" s="25">
        <f>J37</f>
        <v>0</v>
      </c>
    </row>
    <row r="37" spans="1:10" ht="50.25" customHeight="1">
      <c r="A37" s="30">
        <v>601</v>
      </c>
      <c r="B37" s="12" t="s">
        <v>48</v>
      </c>
      <c r="C37" s="4" t="s">
        <v>19</v>
      </c>
      <c r="D37" s="4" t="s">
        <v>32</v>
      </c>
      <c r="E37" s="4" t="s">
        <v>107</v>
      </c>
      <c r="F37" s="4" t="s">
        <v>47</v>
      </c>
      <c r="G37" s="25">
        <v>877.256</v>
      </c>
      <c r="H37" s="25">
        <v>0</v>
      </c>
      <c r="I37" s="25">
        <v>877.256</v>
      </c>
      <c r="J37" s="25">
        <v>0</v>
      </c>
    </row>
    <row r="38" spans="1:10" ht="75">
      <c r="A38" s="34">
        <v>601</v>
      </c>
      <c r="B38" s="12" t="s">
        <v>93</v>
      </c>
      <c r="C38" s="4" t="s">
        <v>19</v>
      </c>
      <c r="D38" s="4" t="s">
        <v>32</v>
      </c>
      <c r="E38" s="4" t="s">
        <v>117</v>
      </c>
      <c r="F38" s="4"/>
      <c r="G38" s="25">
        <f>G39</f>
        <v>3744.90877</v>
      </c>
      <c r="H38" s="25">
        <f>H39</f>
        <v>0</v>
      </c>
      <c r="I38" s="25">
        <f>I39</f>
        <v>3744.90877</v>
      </c>
      <c r="J38" s="25">
        <f>J39</f>
        <v>0</v>
      </c>
    </row>
    <row r="39" spans="1:10" ht="45">
      <c r="A39" s="34">
        <v>601</v>
      </c>
      <c r="B39" s="12" t="s">
        <v>48</v>
      </c>
      <c r="C39" s="4" t="s">
        <v>19</v>
      </c>
      <c r="D39" s="4" t="s">
        <v>32</v>
      </c>
      <c r="E39" s="4" t="s">
        <v>117</v>
      </c>
      <c r="F39" s="4" t="s">
        <v>47</v>
      </c>
      <c r="G39" s="25">
        <v>3744.90877</v>
      </c>
      <c r="H39" s="25">
        <v>0</v>
      </c>
      <c r="I39" s="25">
        <v>3744.90877</v>
      </c>
      <c r="J39" s="25">
        <v>0</v>
      </c>
    </row>
    <row r="40" spans="1:10" ht="30">
      <c r="A40" s="30">
        <v>601</v>
      </c>
      <c r="B40" s="12" t="s">
        <v>68</v>
      </c>
      <c r="C40" s="4" t="s">
        <v>19</v>
      </c>
      <c r="D40" s="4" t="s">
        <v>67</v>
      </c>
      <c r="E40" s="4"/>
      <c r="F40" s="4"/>
      <c r="G40" s="25">
        <f aca="true" t="shared" si="4" ref="G40:J41">G41</f>
        <v>520.6</v>
      </c>
      <c r="H40" s="25">
        <f t="shared" si="4"/>
        <v>0</v>
      </c>
      <c r="I40" s="25">
        <f t="shared" si="4"/>
        <v>0</v>
      </c>
      <c r="J40" s="25">
        <f t="shared" si="4"/>
        <v>0</v>
      </c>
    </row>
    <row r="41" spans="1:10" s="8" customFormat="1" ht="45">
      <c r="A41" s="30">
        <v>601</v>
      </c>
      <c r="B41" s="12" t="s">
        <v>84</v>
      </c>
      <c r="C41" s="4" t="s">
        <v>19</v>
      </c>
      <c r="D41" s="4" t="s">
        <v>67</v>
      </c>
      <c r="E41" s="4" t="s">
        <v>108</v>
      </c>
      <c r="F41" s="4"/>
      <c r="G41" s="25">
        <f>G42</f>
        <v>520.6</v>
      </c>
      <c r="H41" s="25">
        <f t="shared" si="4"/>
        <v>0</v>
      </c>
      <c r="I41" s="25">
        <f t="shared" si="4"/>
        <v>0</v>
      </c>
      <c r="J41" s="25">
        <f t="shared" si="4"/>
        <v>0</v>
      </c>
    </row>
    <row r="42" spans="1:10" s="8" customFormat="1" ht="49.5" customHeight="1">
      <c r="A42" s="30">
        <v>601</v>
      </c>
      <c r="B42" s="12" t="s">
        <v>57</v>
      </c>
      <c r="C42" s="4" t="s">
        <v>19</v>
      </c>
      <c r="D42" s="4" t="s">
        <v>67</v>
      </c>
      <c r="E42" s="4" t="s">
        <v>108</v>
      </c>
      <c r="F42" s="4" t="s">
        <v>39</v>
      </c>
      <c r="G42" s="25">
        <v>520.6</v>
      </c>
      <c r="H42" s="25">
        <v>0</v>
      </c>
      <c r="I42" s="25">
        <v>0</v>
      </c>
      <c r="J42" s="25">
        <v>0</v>
      </c>
    </row>
    <row r="43" spans="1:10" s="8" customFormat="1" ht="25.5" customHeight="1">
      <c r="A43" s="30">
        <v>601</v>
      </c>
      <c r="B43" s="6" t="s">
        <v>11</v>
      </c>
      <c r="C43" s="4" t="s">
        <v>16</v>
      </c>
      <c r="D43" s="4" t="s">
        <v>18</v>
      </c>
      <c r="E43" s="4"/>
      <c r="F43" s="4"/>
      <c r="G43" s="25">
        <f>G44+G46</f>
        <v>8381.955509999989</v>
      </c>
      <c r="H43" s="25">
        <f>H44+H46</f>
        <v>0</v>
      </c>
      <c r="I43" s="25">
        <f>I44+I46</f>
        <v>1500</v>
      </c>
      <c r="J43" s="25">
        <f>J44+J46</f>
        <v>0</v>
      </c>
    </row>
    <row r="44" spans="1:10" s="8" customFormat="1" ht="75">
      <c r="A44" s="30">
        <v>601</v>
      </c>
      <c r="B44" s="6" t="s">
        <v>85</v>
      </c>
      <c r="C44" s="4" t="s">
        <v>16</v>
      </c>
      <c r="D44" s="4" t="s">
        <v>18</v>
      </c>
      <c r="E44" s="4" t="s">
        <v>109</v>
      </c>
      <c r="F44" s="4"/>
      <c r="G44" s="25">
        <f>G45</f>
        <v>1500</v>
      </c>
      <c r="H44" s="25">
        <f>H45</f>
        <v>0</v>
      </c>
      <c r="I44" s="25">
        <f>I45</f>
        <v>1500</v>
      </c>
      <c r="J44" s="25">
        <f>J45</f>
        <v>0</v>
      </c>
    </row>
    <row r="45" spans="1:10" s="8" customFormat="1" ht="45">
      <c r="A45" s="34">
        <v>601</v>
      </c>
      <c r="B45" s="12" t="s">
        <v>48</v>
      </c>
      <c r="C45" s="4" t="s">
        <v>16</v>
      </c>
      <c r="D45" s="4" t="s">
        <v>18</v>
      </c>
      <c r="E45" s="4" t="s">
        <v>109</v>
      </c>
      <c r="F45" s="4" t="s">
        <v>47</v>
      </c>
      <c r="G45" s="25">
        <v>1500</v>
      </c>
      <c r="H45" s="25">
        <v>0</v>
      </c>
      <c r="I45" s="25">
        <v>1500</v>
      </c>
      <c r="J45" s="25">
        <v>0</v>
      </c>
    </row>
    <row r="46" spans="1:10" ht="90">
      <c r="A46" s="34">
        <v>601</v>
      </c>
      <c r="B46" s="12" t="s">
        <v>94</v>
      </c>
      <c r="C46" s="4" t="s">
        <v>16</v>
      </c>
      <c r="D46" s="4" t="s">
        <v>18</v>
      </c>
      <c r="E46" s="4" t="s">
        <v>118</v>
      </c>
      <c r="F46" s="4"/>
      <c r="G46" s="25">
        <f>G47</f>
        <v>6881.95550999999</v>
      </c>
      <c r="H46" s="25">
        <f>H47</f>
        <v>0</v>
      </c>
      <c r="I46" s="25">
        <f>I47</f>
        <v>0</v>
      </c>
      <c r="J46" s="25">
        <f>J47</f>
        <v>0</v>
      </c>
    </row>
    <row r="47" spans="1:12" ht="24" customHeight="1">
      <c r="A47" s="34">
        <v>601</v>
      </c>
      <c r="B47" s="6" t="s">
        <v>59</v>
      </c>
      <c r="C47" s="4" t="s">
        <v>16</v>
      </c>
      <c r="D47" s="4" t="s">
        <v>18</v>
      </c>
      <c r="E47" s="4" t="s">
        <v>118</v>
      </c>
      <c r="F47" s="4" t="s">
        <v>58</v>
      </c>
      <c r="G47" s="25">
        <f>6881.95550999999+H47</f>
        <v>6881.95550999999</v>
      </c>
      <c r="H47" s="32">
        <v>0</v>
      </c>
      <c r="I47" s="25">
        <v>0</v>
      </c>
      <c r="J47" s="32">
        <v>0</v>
      </c>
      <c r="K47" s="10"/>
      <c r="L47" s="10"/>
    </row>
    <row r="48" spans="1:12" ht="24" customHeight="1">
      <c r="A48" s="35">
        <v>601</v>
      </c>
      <c r="B48" s="6" t="s">
        <v>134</v>
      </c>
      <c r="C48" s="4" t="s">
        <v>16</v>
      </c>
      <c r="D48" s="4" t="s">
        <v>31</v>
      </c>
      <c r="E48" s="4"/>
      <c r="F48" s="4"/>
      <c r="G48" s="25">
        <f aca="true" t="shared" si="5" ref="G48:J49">G49</f>
        <v>48143.90115</v>
      </c>
      <c r="H48" s="25">
        <f t="shared" si="5"/>
        <v>48143.90115</v>
      </c>
      <c r="I48" s="25">
        <f t="shared" si="5"/>
        <v>0</v>
      </c>
      <c r="J48" s="25">
        <f t="shared" si="5"/>
        <v>0</v>
      </c>
      <c r="K48" s="10"/>
      <c r="L48" s="10"/>
    </row>
    <row r="49" spans="1:12" ht="63" customHeight="1">
      <c r="A49" s="35">
        <v>601</v>
      </c>
      <c r="B49" s="6" t="s">
        <v>136</v>
      </c>
      <c r="C49" s="4" t="s">
        <v>16</v>
      </c>
      <c r="D49" s="4" t="s">
        <v>31</v>
      </c>
      <c r="E49" s="4" t="s">
        <v>135</v>
      </c>
      <c r="F49" s="4"/>
      <c r="G49" s="25">
        <f t="shared" si="5"/>
        <v>48143.90115</v>
      </c>
      <c r="H49" s="25">
        <f t="shared" si="5"/>
        <v>48143.90115</v>
      </c>
      <c r="I49" s="25">
        <f t="shared" si="5"/>
        <v>0</v>
      </c>
      <c r="J49" s="25">
        <f t="shared" si="5"/>
        <v>0</v>
      </c>
      <c r="K49" s="10"/>
      <c r="L49" s="10"/>
    </row>
    <row r="50" spans="1:12" ht="50.25" customHeight="1">
      <c r="A50" s="35">
        <v>601</v>
      </c>
      <c r="B50" s="6" t="s">
        <v>57</v>
      </c>
      <c r="C50" s="4" t="s">
        <v>16</v>
      </c>
      <c r="D50" s="4" t="s">
        <v>31</v>
      </c>
      <c r="E50" s="4" t="s">
        <v>135</v>
      </c>
      <c r="F50" s="4" t="s">
        <v>39</v>
      </c>
      <c r="G50" s="25">
        <f>H50</f>
        <v>48143.90115</v>
      </c>
      <c r="H50" s="32">
        <v>48143.90115</v>
      </c>
      <c r="I50" s="25">
        <v>0</v>
      </c>
      <c r="J50" s="32">
        <v>0</v>
      </c>
      <c r="K50" s="10"/>
      <c r="L50" s="10"/>
    </row>
    <row r="51" spans="1:12" ht="24" customHeight="1">
      <c r="A51" s="30">
        <v>601</v>
      </c>
      <c r="B51" s="12" t="s">
        <v>12</v>
      </c>
      <c r="C51" s="4" t="s">
        <v>33</v>
      </c>
      <c r="D51" s="4" t="s">
        <v>31</v>
      </c>
      <c r="E51" s="4"/>
      <c r="F51" s="4"/>
      <c r="G51" s="25">
        <f aca="true" t="shared" si="6" ref="G51:J52">G52</f>
        <v>62696.45207</v>
      </c>
      <c r="H51" s="25">
        <f t="shared" si="6"/>
        <v>0</v>
      </c>
      <c r="I51" s="25">
        <f t="shared" si="6"/>
        <v>62696.45207</v>
      </c>
      <c r="J51" s="25">
        <f t="shared" si="6"/>
        <v>0</v>
      </c>
      <c r="K51" s="10"/>
      <c r="L51" s="10"/>
    </row>
    <row r="52" spans="1:10" s="8" customFormat="1" ht="76.5" customHeight="1">
      <c r="A52" s="30">
        <v>601</v>
      </c>
      <c r="B52" s="12" t="s">
        <v>80</v>
      </c>
      <c r="C52" s="4" t="s">
        <v>33</v>
      </c>
      <c r="D52" s="4" t="s">
        <v>31</v>
      </c>
      <c r="E52" s="4" t="s">
        <v>110</v>
      </c>
      <c r="F52" s="4"/>
      <c r="G52" s="25">
        <f t="shared" si="6"/>
        <v>62696.45207</v>
      </c>
      <c r="H52" s="25">
        <f t="shared" si="6"/>
        <v>0</v>
      </c>
      <c r="I52" s="25">
        <f t="shared" si="6"/>
        <v>62696.45207</v>
      </c>
      <c r="J52" s="25">
        <f t="shared" si="6"/>
        <v>0</v>
      </c>
    </row>
    <row r="53" spans="1:10" s="8" customFormat="1" ht="23.25" customHeight="1">
      <c r="A53" s="30">
        <v>601</v>
      </c>
      <c r="B53" s="12" t="s">
        <v>54</v>
      </c>
      <c r="C53" s="4" t="s">
        <v>33</v>
      </c>
      <c r="D53" s="4" t="s">
        <v>31</v>
      </c>
      <c r="E53" s="4" t="s">
        <v>110</v>
      </c>
      <c r="F53" s="4" t="s">
        <v>52</v>
      </c>
      <c r="G53" s="25">
        <v>62696.45207</v>
      </c>
      <c r="H53" s="26">
        <v>0</v>
      </c>
      <c r="I53" s="25">
        <v>62696.45207</v>
      </c>
      <c r="J53" s="26">
        <v>0</v>
      </c>
    </row>
    <row r="54" spans="1:10" s="8" customFormat="1" ht="23.25" customHeight="1">
      <c r="A54" s="30">
        <v>601</v>
      </c>
      <c r="B54" s="6" t="s">
        <v>86</v>
      </c>
      <c r="C54" s="4" t="s">
        <v>33</v>
      </c>
      <c r="D54" s="4" t="s">
        <v>33</v>
      </c>
      <c r="E54" s="4"/>
      <c r="F54" s="4"/>
      <c r="G54" s="25">
        <f>G55+G57</f>
        <v>1546.4854</v>
      </c>
      <c r="H54" s="25">
        <f>H55+H57</f>
        <v>0</v>
      </c>
      <c r="I54" s="25">
        <f>I55+I57</f>
        <v>1546.4854</v>
      </c>
      <c r="J54" s="25">
        <f>J55+J57</f>
        <v>0</v>
      </c>
    </row>
    <row r="55" spans="1:10" s="8" customFormat="1" ht="75">
      <c r="A55" s="30">
        <v>601</v>
      </c>
      <c r="B55" s="6" t="s">
        <v>87</v>
      </c>
      <c r="C55" s="4" t="s">
        <v>33</v>
      </c>
      <c r="D55" s="4" t="s">
        <v>33</v>
      </c>
      <c r="E55" s="4" t="s">
        <v>111</v>
      </c>
      <c r="F55" s="4"/>
      <c r="G55" s="25">
        <f>G56</f>
        <v>1082.4854</v>
      </c>
      <c r="H55" s="25">
        <f>H56</f>
        <v>0</v>
      </c>
      <c r="I55" s="25">
        <f>I56</f>
        <v>1082.4854</v>
      </c>
      <c r="J55" s="25">
        <f>J56</f>
        <v>0</v>
      </c>
    </row>
    <row r="56" spans="1:10" s="8" customFormat="1" ht="19.5" customHeight="1">
      <c r="A56" s="30">
        <v>601</v>
      </c>
      <c r="B56" s="6" t="s">
        <v>53</v>
      </c>
      <c r="C56" s="4" t="s">
        <v>33</v>
      </c>
      <c r="D56" s="4" t="s">
        <v>33</v>
      </c>
      <c r="E56" s="4" t="s">
        <v>111</v>
      </c>
      <c r="F56" s="4" t="s">
        <v>51</v>
      </c>
      <c r="G56" s="25">
        <v>1082.4854</v>
      </c>
      <c r="H56" s="25">
        <v>0</v>
      </c>
      <c r="I56" s="25">
        <v>1082.4854</v>
      </c>
      <c r="J56" s="25">
        <v>0</v>
      </c>
    </row>
    <row r="57" spans="1:10" s="8" customFormat="1" ht="33" customHeight="1">
      <c r="A57" s="30">
        <v>601</v>
      </c>
      <c r="B57" s="6" t="s">
        <v>88</v>
      </c>
      <c r="C57" s="4" t="s">
        <v>33</v>
      </c>
      <c r="D57" s="4" t="s">
        <v>33</v>
      </c>
      <c r="E57" s="4" t="s">
        <v>112</v>
      </c>
      <c r="F57" s="4"/>
      <c r="G57" s="25">
        <f>G58+G59</f>
        <v>464</v>
      </c>
      <c r="H57" s="25">
        <f>H58+H59</f>
        <v>0</v>
      </c>
      <c r="I57" s="25">
        <f>I58+I59</f>
        <v>464</v>
      </c>
      <c r="J57" s="25">
        <f>J58+J59</f>
        <v>0</v>
      </c>
    </row>
    <row r="58" spans="1:10" s="8" customFormat="1" ht="22.5" customHeight="1">
      <c r="A58" s="30">
        <v>601</v>
      </c>
      <c r="B58" s="6" t="s">
        <v>53</v>
      </c>
      <c r="C58" s="4" t="s">
        <v>33</v>
      </c>
      <c r="D58" s="4" t="s">
        <v>33</v>
      </c>
      <c r="E58" s="4" t="s">
        <v>112</v>
      </c>
      <c r="F58" s="4" t="s">
        <v>51</v>
      </c>
      <c r="G58" s="25">
        <f>84+80</f>
        <v>164</v>
      </c>
      <c r="H58" s="25">
        <v>0</v>
      </c>
      <c r="I58" s="25">
        <f>84+80</f>
        <v>164</v>
      </c>
      <c r="J58" s="25">
        <v>0</v>
      </c>
    </row>
    <row r="59" spans="1:10" s="8" customFormat="1" ht="24" customHeight="1">
      <c r="A59" s="30">
        <v>601</v>
      </c>
      <c r="B59" s="6" t="s">
        <v>54</v>
      </c>
      <c r="C59" s="4" t="s">
        <v>33</v>
      </c>
      <c r="D59" s="4" t="s">
        <v>33</v>
      </c>
      <c r="E59" s="4" t="s">
        <v>112</v>
      </c>
      <c r="F59" s="4" t="s">
        <v>52</v>
      </c>
      <c r="G59" s="25">
        <v>300</v>
      </c>
      <c r="H59" s="25">
        <v>0</v>
      </c>
      <c r="I59" s="25">
        <v>300</v>
      </c>
      <c r="J59" s="25">
        <v>0</v>
      </c>
    </row>
    <row r="60" spans="1:10" s="8" customFormat="1" ht="21" customHeight="1">
      <c r="A60" s="30">
        <v>601</v>
      </c>
      <c r="B60" s="12" t="s">
        <v>8</v>
      </c>
      <c r="C60" s="4">
        <v>10</v>
      </c>
      <c r="D60" s="4" t="s">
        <v>21</v>
      </c>
      <c r="E60" s="4"/>
      <c r="F60" s="4"/>
      <c r="G60" s="25">
        <f>G61+G63</f>
        <v>1420.7455</v>
      </c>
      <c r="H60" s="25">
        <f>H61+H63</f>
        <v>0</v>
      </c>
      <c r="I60" s="25">
        <f>I61+I63</f>
        <v>1420.7455</v>
      </c>
      <c r="J60" s="25">
        <f>J61+J63</f>
        <v>0</v>
      </c>
    </row>
    <row r="61" spans="1:10" s="8" customFormat="1" ht="45" customHeight="1">
      <c r="A61" s="30">
        <v>601</v>
      </c>
      <c r="B61" s="12" t="s">
        <v>89</v>
      </c>
      <c r="C61" s="4" t="s">
        <v>20</v>
      </c>
      <c r="D61" s="4" t="s">
        <v>21</v>
      </c>
      <c r="E61" s="4" t="s">
        <v>113</v>
      </c>
      <c r="F61" s="4"/>
      <c r="G61" s="25">
        <f>G62</f>
        <v>28.855</v>
      </c>
      <c r="H61" s="25">
        <f>H62</f>
        <v>0</v>
      </c>
      <c r="I61" s="25">
        <f>I62</f>
        <v>28.855</v>
      </c>
      <c r="J61" s="25">
        <f>J62</f>
        <v>0</v>
      </c>
    </row>
    <row r="62" spans="1:10" s="8" customFormat="1" ht="41.25" customHeight="1">
      <c r="A62" s="30">
        <v>601</v>
      </c>
      <c r="B62" s="6" t="s">
        <v>65</v>
      </c>
      <c r="C62" s="4" t="s">
        <v>20</v>
      </c>
      <c r="D62" s="4" t="s">
        <v>21</v>
      </c>
      <c r="E62" s="4" t="s">
        <v>113</v>
      </c>
      <c r="F62" s="4" t="s">
        <v>64</v>
      </c>
      <c r="G62" s="25">
        <v>28.855</v>
      </c>
      <c r="H62" s="25">
        <v>0</v>
      </c>
      <c r="I62" s="25">
        <v>28.855</v>
      </c>
      <c r="J62" s="25">
        <v>0</v>
      </c>
    </row>
    <row r="63" spans="1:10" ht="52.5" customHeight="1">
      <c r="A63" s="30">
        <v>601</v>
      </c>
      <c r="B63" s="12" t="s">
        <v>90</v>
      </c>
      <c r="C63" s="4">
        <v>10</v>
      </c>
      <c r="D63" s="4" t="s">
        <v>21</v>
      </c>
      <c r="E63" s="4" t="s">
        <v>114</v>
      </c>
      <c r="F63" s="4"/>
      <c r="G63" s="25">
        <f>G64</f>
        <v>1391.8905</v>
      </c>
      <c r="H63" s="25">
        <f>H64</f>
        <v>0</v>
      </c>
      <c r="I63" s="25">
        <f>I64</f>
        <v>1391.8905</v>
      </c>
      <c r="J63" s="25">
        <f>J64</f>
        <v>0</v>
      </c>
    </row>
    <row r="64" spans="1:10" ht="38.25" customHeight="1">
      <c r="A64" s="30">
        <v>601</v>
      </c>
      <c r="B64" s="6" t="s">
        <v>65</v>
      </c>
      <c r="C64" s="4" t="s">
        <v>20</v>
      </c>
      <c r="D64" s="4" t="s">
        <v>21</v>
      </c>
      <c r="E64" s="4" t="s">
        <v>114</v>
      </c>
      <c r="F64" s="4" t="s">
        <v>64</v>
      </c>
      <c r="G64" s="25">
        <v>1391.8905</v>
      </c>
      <c r="H64" s="32">
        <v>0</v>
      </c>
      <c r="I64" s="25">
        <v>1391.8905</v>
      </c>
      <c r="J64" s="32">
        <v>0</v>
      </c>
    </row>
    <row r="65" spans="1:10" ht="24.75" customHeight="1">
      <c r="A65" s="30">
        <v>601</v>
      </c>
      <c r="B65" s="12" t="s">
        <v>9</v>
      </c>
      <c r="C65" s="4">
        <v>10</v>
      </c>
      <c r="D65" s="4" t="s">
        <v>30</v>
      </c>
      <c r="E65" s="4"/>
      <c r="F65" s="4"/>
      <c r="G65" s="25">
        <f aca="true" t="shared" si="7" ref="G65:J66">G66</f>
        <v>220</v>
      </c>
      <c r="H65" s="25">
        <f t="shared" si="7"/>
        <v>0</v>
      </c>
      <c r="I65" s="25">
        <f t="shared" si="7"/>
        <v>220</v>
      </c>
      <c r="J65" s="25">
        <f t="shared" si="7"/>
        <v>0</v>
      </c>
    </row>
    <row r="66" spans="1:10" ht="39" customHeight="1">
      <c r="A66" s="30">
        <v>601</v>
      </c>
      <c r="B66" s="12" t="s">
        <v>88</v>
      </c>
      <c r="C66" s="4" t="s">
        <v>20</v>
      </c>
      <c r="D66" s="4" t="s">
        <v>30</v>
      </c>
      <c r="E66" s="4" t="s">
        <v>112</v>
      </c>
      <c r="F66" s="4"/>
      <c r="G66" s="25">
        <f>G67</f>
        <v>220</v>
      </c>
      <c r="H66" s="25">
        <f t="shared" si="7"/>
        <v>0</v>
      </c>
      <c r="I66" s="25">
        <f t="shared" si="7"/>
        <v>220</v>
      </c>
      <c r="J66" s="25">
        <f t="shared" si="7"/>
        <v>0</v>
      </c>
    </row>
    <row r="67" spans="1:10" ht="25.5" customHeight="1">
      <c r="A67" s="30">
        <v>601</v>
      </c>
      <c r="B67" s="6" t="s">
        <v>54</v>
      </c>
      <c r="C67" s="4" t="s">
        <v>20</v>
      </c>
      <c r="D67" s="4" t="s">
        <v>30</v>
      </c>
      <c r="E67" s="4" t="s">
        <v>112</v>
      </c>
      <c r="F67" s="4" t="s">
        <v>52</v>
      </c>
      <c r="G67" s="25">
        <v>220</v>
      </c>
      <c r="H67" s="25">
        <v>0</v>
      </c>
      <c r="I67" s="25">
        <v>220</v>
      </c>
      <c r="J67" s="25">
        <v>0</v>
      </c>
    </row>
    <row r="68" spans="1:10" ht="25.5" customHeight="1">
      <c r="A68" s="30">
        <v>601</v>
      </c>
      <c r="B68" s="12" t="s">
        <v>28</v>
      </c>
      <c r="C68" s="4">
        <v>11</v>
      </c>
      <c r="D68" s="4" t="s">
        <v>18</v>
      </c>
      <c r="E68" s="4"/>
      <c r="F68" s="4"/>
      <c r="G68" s="25">
        <f aca="true" t="shared" si="8" ref="G68:J69">G69</f>
        <v>22238.96601</v>
      </c>
      <c r="H68" s="25">
        <f t="shared" si="8"/>
        <v>0</v>
      </c>
      <c r="I68" s="25">
        <f t="shared" si="8"/>
        <v>22238.96601</v>
      </c>
      <c r="J68" s="25">
        <f t="shared" si="8"/>
        <v>0</v>
      </c>
    </row>
    <row r="69" spans="1:10" ht="54.75" customHeight="1">
      <c r="A69" s="30">
        <v>601</v>
      </c>
      <c r="B69" s="12" t="s">
        <v>91</v>
      </c>
      <c r="C69" s="4" t="s">
        <v>42</v>
      </c>
      <c r="D69" s="4" t="s">
        <v>18</v>
      </c>
      <c r="E69" s="4" t="s">
        <v>115</v>
      </c>
      <c r="F69" s="4"/>
      <c r="G69" s="25">
        <f>G70</f>
        <v>22238.96601</v>
      </c>
      <c r="H69" s="25">
        <f t="shared" si="8"/>
        <v>0</v>
      </c>
      <c r="I69" s="25">
        <f t="shared" si="8"/>
        <v>22238.96601</v>
      </c>
      <c r="J69" s="25">
        <f t="shared" si="8"/>
        <v>0</v>
      </c>
    </row>
    <row r="70" spans="1:10" s="8" customFormat="1" ht="27" customHeight="1">
      <c r="A70" s="30">
        <v>601</v>
      </c>
      <c r="B70" s="12" t="s">
        <v>54</v>
      </c>
      <c r="C70" s="4" t="s">
        <v>42</v>
      </c>
      <c r="D70" s="4" t="s">
        <v>18</v>
      </c>
      <c r="E70" s="4" t="s">
        <v>115</v>
      </c>
      <c r="F70" s="4" t="s">
        <v>52</v>
      </c>
      <c r="G70" s="25">
        <v>22238.96601</v>
      </c>
      <c r="H70" s="25">
        <v>0</v>
      </c>
      <c r="I70" s="25">
        <v>22238.96601</v>
      </c>
      <c r="J70" s="25">
        <v>0</v>
      </c>
    </row>
    <row r="71" spans="1:10" s="8" customFormat="1" ht="48.75" customHeight="1">
      <c r="A71" s="15">
        <v>603</v>
      </c>
      <c r="B71" s="7" t="s">
        <v>77</v>
      </c>
      <c r="C71" s="4"/>
      <c r="D71" s="4"/>
      <c r="E71" s="4"/>
      <c r="F71" s="4"/>
      <c r="G71" s="5">
        <f>G72</f>
        <v>610.98121</v>
      </c>
      <c r="H71" s="5">
        <f>H72</f>
        <v>0</v>
      </c>
      <c r="I71" s="5">
        <f>I72</f>
        <v>610.98121</v>
      </c>
      <c r="J71" s="5">
        <f>J72</f>
        <v>0</v>
      </c>
    </row>
    <row r="72" spans="1:10" s="8" customFormat="1" ht="50.25" customHeight="1">
      <c r="A72" s="30">
        <v>603</v>
      </c>
      <c r="B72" s="6" t="s">
        <v>29</v>
      </c>
      <c r="C72" s="4" t="s">
        <v>18</v>
      </c>
      <c r="D72" s="4" t="s">
        <v>30</v>
      </c>
      <c r="E72" s="4"/>
      <c r="F72" s="4"/>
      <c r="G72" s="25">
        <f aca="true" t="shared" si="9" ref="G72:J73">G73</f>
        <v>610.98121</v>
      </c>
      <c r="H72" s="25">
        <f t="shared" si="9"/>
        <v>0</v>
      </c>
      <c r="I72" s="25">
        <f t="shared" si="9"/>
        <v>610.98121</v>
      </c>
      <c r="J72" s="25">
        <f t="shared" si="9"/>
        <v>0</v>
      </c>
    </row>
    <row r="73" spans="1:10" s="8" customFormat="1" ht="59.25" customHeight="1">
      <c r="A73" s="30">
        <v>603</v>
      </c>
      <c r="B73" s="6" t="s">
        <v>95</v>
      </c>
      <c r="C73" s="4" t="s">
        <v>18</v>
      </c>
      <c r="D73" s="4" t="s">
        <v>30</v>
      </c>
      <c r="E73" s="4" t="s">
        <v>119</v>
      </c>
      <c r="F73" s="4"/>
      <c r="G73" s="25">
        <f t="shared" si="9"/>
        <v>610.98121</v>
      </c>
      <c r="H73" s="25">
        <f t="shared" si="9"/>
        <v>0</v>
      </c>
      <c r="I73" s="25">
        <f t="shared" si="9"/>
        <v>610.98121</v>
      </c>
      <c r="J73" s="25">
        <f t="shared" si="9"/>
        <v>0</v>
      </c>
    </row>
    <row r="74" spans="1:10" s="8" customFormat="1" ht="45.75" customHeight="1">
      <c r="A74" s="30">
        <v>603</v>
      </c>
      <c r="B74" s="6" t="s">
        <v>96</v>
      </c>
      <c r="C74" s="4" t="s">
        <v>18</v>
      </c>
      <c r="D74" s="4" t="s">
        <v>30</v>
      </c>
      <c r="E74" s="4" t="s">
        <v>120</v>
      </c>
      <c r="F74" s="4"/>
      <c r="G74" s="25">
        <f>G75+G76</f>
        <v>610.98121</v>
      </c>
      <c r="H74" s="25">
        <f>H75+H76</f>
        <v>0</v>
      </c>
      <c r="I74" s="25">
        <f>I75+I76</f>
        <v>610.98121</v>
      </c>
      <c r="J74" s="25">
        <f>J75+J76</f>
        <v>0</v>
      </c>
    </row>
    <row r="75" spans="1:10" s="8" customFormat="1" ht="32.25" customHeight="1">
      <c r="A75" s="30">
        <v>603</v>
      </c>
      <c r="B75" s="6" t="s">
        <v>46</v>
      </c>
      <c r="C75" s="4" t="s">
        <v>18</v>
      </c>
      <c r="D75" s="4" t="s">
        <v>30</v>
      </c>
      <c r="E75" s="4" t="s">
        <v>120</v>
      </c>
      <c r="F75" s="4" t="s">
        <v>45</v>
      </c>
      <c r="G75" s="25">
        <v>600</v>
      </c>
      <c r="H75" s="26">
        <v>0</v>
      </c>
      <c r="I75" s="25">
        <v>600</v>
      </c>
      <c r="J75" s="26">
        <v>0</v>
      </c>
    </row>
    <row r="76" spans="1:10" s="8" customFormat="1" ht="49.5" customHeight="1">
      <c r="A76" s="30">
        <v>603</v>
      </c>
      <c r="B76" s="6" t="s">
        <v>48</v>
      </c>
      <c r="C76" s="4" t="s">
        <v>18</v>
      </c>
      <c r="D76" s="4" t="s">
        <v>30</v>
      </c>
      <c r="E76" s="4" t="s">
        <v>120</v>
      </c>
      <c r="F76" s="4" t="s">
        <v>47</v>
      </c>
      <c r="G76" s="25">
        <v>10.98121</v>
      </c>
      <c r="H76" s="26">
        <v>0</v>
      </c>
      <c r="I76" s="25">
        <v>10.98121</v>
      </c>
      <c r="J76" s="26">
        <v>0</v>
      </c>
    </row>
    <row r="77" spans="1:10" s="8" customFormat="1" ht="39.75" customHeight="1">
      <c r="A77" s="15">
        <v>631</v>
      </c>
      <c r="B77" s="7" t="s">
        <v>72</v>
      </c>
      <c r="C77" s="4"/>
      <c r="D77" s="4"/>
      <c r="E77" s="4"/>
      <c r="F77" s="4"/>
      <c r="G77" s="5">
        <f>G78+G81+G85</f>
        <v>46529.18015</v>
      </c>
      <c r="H77" s="5">
        <f>H78+H81+H85</f>
        <v>0</v>
      </c>
      <c r="I77" s="5">
        <f>I78+I81+I85</f>
        <v>46529.18015</v>
      </c>
      <c r="J77" s="5">
        <f>J78+J81+J85</f>
        <v>0</v>
      </c>
    </row>
    <row r="78" spans="1:10" s="8" customFormat="1" ht="24.75" customHeight="1">
      <c r="A78" s="30">
        <v>631</v>
      </c>
      <c r="B78" s="6" t="s">
        <v>102</v>
      </c>
      <c r="C78" s="4" t="s">
        <v>33</v>
      </c>
      <c r="D78" s="4" t="s">
        <v>21</v>
      </c>
      <c r="E78" s="4"/>
      <c r="F78" s="4"/>
      <c r="G78" s="25">
        <f aca="true" t="shared" si="10" ref="G78:J79">G79</f>
        <v>9782.26934</v>
      </c>
      <c r="H78" s="25">
        <f t="shared" si="10"/>
        <v>0</v>
      </c>
      <c r="I78" s="25">
        <f t="shared" si="10"/>
        <v>9782.26934</v>
      </c>
      <c r="J78" s="25">
        <f t="shared" si="10"/>
        <v>0</v>
      </c>
    </row>
    <row r="79" spans="1:10" s="8" customFormat="1" ht="51" customHeight="1">
      <c r="A79" s="30">
        <v>631</v>
      </c>
      <c r="B79" s="6" t="s">
        <v>131</v>
      </c>
      <c r="C79" s="4" t="s">
        <v>33</v>
      </c>
      <c r="D79" s="4" t="s">
        <v>21</v>
      </c>
      <c r="E79" s="4" t="s">
        <v>122</v>
      </c>
      <c r="F79" s="4"/>
      <c r="G79" s="25">
        <f>G80</f>
        <v>9782.26934</v>
      </c>
      <c r="H79" s="25">
        <f t="shared" si="10"/>
        <v>0</v>
      </c>
      <c r="I79" s="25">
        <f t="shared" si="10"/>
        <v>9782.26934</v>
      </c>
      <c r="J79" s="25">
        <f t="shared" si="10"/>
        <v>0</v>
      </c>
    </row>
    <row r="80" spans="1:10" s="9" customFormat="1" ht="24" customHeight="1">
      <c r="A80" s="30">
        <v>631</v>
      </c>
      <c r="B80" s="6" t="s">
        <v>53</v>
      </c>
      <c r="C80" s="4" t="s">
        <v>33</v>
      </c>
      <c r="D80" s="4" t="s">
        <v>21</v>
      </c>
      <c r="E80" s="4" t="s">
        <v>122</v>
      </c>
      <c r="F80" s="4" t="s">
        <v>51</v>
      </c>
      <c r="G80" s="25">
        <v>9782.26934</v>
      </c>
      <c r="H80" s="25">
        <v>0</v>
      </c>
      <c r="I80" s="25">
        <v>9782.26934</v>
      </c>
      <c r="J80" s="25">
        <v>0</v>
      </c>
    </row>
    <row r="81" spans="1:10" s="8" customFormat="1" ht="24.75" customHeight="1">
      <c r="A81" s="30">
        <v>631</v>
      </c>
      <c r="B81" s="6" t="s">
        <v>60</v>
      </c>
      <c r="C81" s="4" t="s">
        <v>34</v>
      </c>
      <c r="D81" s="4" t="s">
        <v>18</v>
      </c>
      <c r="E81" s="4"/>
      <c r="F81" s="4"/>
      <c r="G81" s="25">
        <f>G82</f>
        <v>33586.68361</v>
      </c>
      <c r="H81" s="25">
        <f>H82</f>
        <v>0</v>
      </c>
      <c r="I81" s="25">
        <f>I82</f>
        <v>33586.68361</v>
      </c>
      <c r="J81" s="25">
        <f>J82</f>
        <v>0</v>
      </c>
    </row>
    <row r="82" spans="1:10" s="8" customFormat="1" ht="45" customHeight="1">
      <c r="A82" s="30">
        <v>631</v>
      </c>
      <c r="B82" s="6" t="s">
        <v>132</v>
      </c>
      <c r="C82" s="4" t="s">
        <v>34</v>
      </c>
      <c r="D82" s="4" t="s">
        <v>18</v>
      </c>
      <c r="E82" s="4" t="s">
        <v>122</v>
      </c>
      <c r="F82" s="4"/>
      <c r="G82" s="25">
        <f>G83+G84</f>
        <v>33586.68361</v>
      </c>
      <c r="H82" s="25">
        <f>H83+H84</f>
        <v>0</v>
      </c>
      <c r="I82" s="25">
        <f>I83+I84</f>
        <v>33586.68361</v>
      </c>
      <c r="J82" s="25">
        <f>J83+J84</f>
        <v>0</v>
      </c>
    </row>
    <row r="83" spans="1:10" s="8" customFormat="1" ht="24.75" customHeight="1">
      <c r="A83" s="30">
        <v>631</v>
      </c>
      <c r="B83" s="6" t="s">
        <v>53</v>
      </c>
      <c r="C83" s="4" t="s">
        <v>34</v>
      </c>
      <c r="D83" s="4" t="s">
        <v>18</v>
      </c>
      <c r="E83" s="4" t="s">
        <v>122</v>
      </c>
      <c r="F83" s="4" t="s">
        <v>51</v>
      </c>
      <c r="G83" s="25">
        <v>13427.07617</v>
      </c>
      <c r="H83" s="25">
        <v>0</v>
      </c>
      <c r="I83" s="25">
        <v>13427.07617</v>
      </c>
      <c r="J83" s="25">
        <v>0</v>
      </c>
    </row>
    <row r="84" spans="1:10" s="8" customFormat="1" ht="24.75" customHeight="1">
      <c r="A84" s="30">
        <v>631</v>
      </c>
      <c r="B84" s="6" t="s">
        <v>54</v>
      </c>
      <c r="C84" s="4" t="s">
        <v>34</v>
      </c>
      <c r="D84" s="4" t="s">
        <v>18</v>
      </c>
      <c r="E84" s="4" t="s">
        <v>122</v>
      </c>
      <c r="F84" s="4" t="s">
        <v>52</v>
      </c>
      <c r="G84" s="25">
        <v>20159.60744</v>
      </c>
      <c r="H84" s="32">
        <v>0</v>
      </c>
      <c r="I84" s="25">
        <v>20159.60744</v>
      </c>
      <c r="J84" s="32">
        <v>0</v>
      </c>
    </row>
    <row r="85" spans="1:10" s="8" customFormat="1" ht="30">
      <c r="A85" s="30">
        <v>631</v>
      </c>
      <c r="B85" s="6" t="s">
        <v>61</v>
      </c>
      <c r="C85" s="4" t="s">
        <v>34</v>
      </c>
      <c r="D85" s="4" t="s">
        <v>19</v>
      </c>
      <c r="E85" s="4"/>
      <c r="F85" s="4"/>
      <c r="G85" s="25">
        <f>G86</f>
        <v>3160.2272</v>
      </c>
      <c r="H85" s="25">
        <f>H86</f>
        <v>0</v>
      </c>
      <c r="I85" s="25">
        <f>I86</f>
        <v>3160.2272</v>
      </c>
      <c r="J85" s="25">
        <f>J86</f>
        <v>0</v>
      </c>
    </row>
    <row r="86" spans="1:10" s="8" customFormat="1" ht="54" customHeight="1">
      <c r="A86" s="30">
        <v>631</v>
      </c>
      <c r="B86" s="6" t="s">
        <v>132</v>
      </c>
      <c r="C86" s="4" t="s">
        <v>34</v>
      </c>
      <c r="D86" s="4" t="s">
        <v>19</v>
      </c>
      <c r="E86" s="4" t="s">
        <v>122</v>
      </c>
      <c r="F86" s="4"/>
      <c r="G86" s="25">
        <f>G87+G88</f>
        <v>3160.2272</v>
      </c>
      <c r="H86" s="25">
        <f>H87+H88</f>
        <v>0</v>
      </c>
      <c r="I86" s="25">
        <f>I87+I88</f>
        <v>3160.2272</v>
      </c>
      <c r="J86" s="25">
        <f>J87+J88</f>
        <v>0</v>
      </c>
    </row>
    <row r="87" spans="1:10" ht="36.75" customHeight="1">
      <c r="A87" s="30">
        <v>631</v>
      </c>
      <c r="B87" s="6" t="s">
        <v>56</v>
      </c>
      <c r="C87" s="4" t="s">
        <v>34</v>
      </c>
      <c r="D87" s="4" t="s">
        <v>19</v>
      </c>
      <c r="E87" s="4" t="s">
        <v>122</v>
      </c>
      <c r="F87" s="4" t="s">
        <v>55</v>
      </c>
      <c r="G87" s="25">
        <v>2960.2272</v>
      </c>
      <c r="H87" s="26">
        <v>0</v>
      </c>
      <c r="I87" s="25">
        <v>2960.2272</v>
      </c>
      <c r="J87" s="26">
        <v>0</v>
      </c>
    </row>
    <row r="88" spans="1:10" ht="45">
      <c r="A88" s="30">
        <v>631</v>
      </c>
      <c r="B88" s="6" t="s">
        <v>48</v>
      </c>
      <c r="C88" s="4" t="s">
        <v>34</v>
      </c>
      <c r="D88" s="4" t="s">
        <v>19</v>
      </c>
      <c r="E88" s="4" t="s">
        <v>122</v>
      </c>
      <c r="F88" s="4" t="s">
        <v>47</v>
      </c>
      <c r="G88" s="25">
        <v>200</v>
      </c>
      <c r="H88" s="25">
        <v>0</v>
      </c>
      <c r="I88" s="25">
        <v>200</v>
      </c>
      <c r="J88" s="25">
        <v>0</v>
      </c>
    </row>
    <row r="89" spans="1:10" ht="30" customHeight="1">
      <c r="A89" s="15">
        <v>633</v>
      </c>
      <c r="B89" s="7" t="s">
        <v>73</v>
      </c>
      <c r="C89" s="19"/>
      <c r="D89" s="19"/>
      <c r="E89" s="19"/>
      <c r="F89" s="19"/>
      <c r="G89" s="27">
        <f aca="true" t="shared" si="11" ref="G89:J91">G90</f>
        <v>316</v>
      </c>
      <c r="H89" s="27">
        <f t="shared" si="11"/>
        <v>0</v>
      </c>
      <c r="I89" s="27">
        <f t="shared" si="11"/>
        <v>316</v>
      </c>
      <c r="J89" s="27">
        <f t="shared" si="11"/>
        <v>0</v>
      </c>
    </row>
    <row r="90" spans="1:10" ht="20.25" customHeight="1">
      <c r="A90" s="30">
        <v>633</v>
      </c>
      <c r="B90" s="6" t="s">
        <v>9</v>
      </c>
      <c r="C90" s="4">
        <v>10</v>
      </c>
      <c r="D90" s="4" t="s">
        <v>30</v>
      </c>
      <c r="E90" s="4"/>
      <c r="F90" s="4"/>
      <c r="G90" s="25">
        <f t="shared" si="11"/>
        <v>316</v>
      </c>
      <c r="H90" s="25">
        <f t="shared" si="11"/>
        <v>0</v>
      </c>
      <c r="I90" s="25">
        <f t="shared" si="11"/>
        <v>316</v>
      </c>
      <c r="J90" s="25">
        <f t="shared" si="11"/>
        <v>0</v>
      </c>
    </row>
    <row r="91" spans="1:10" ht="30" customHeight="1">
      <c r="A91" s="30">
        <v>633</v>
      </c>
      <c r="B91" s="6" t="s">
        <v>88</v>
      </c>
      <c r="C91" s="4">
        <v>10</v>
      </c>
      <c r="D91" s="4" t="s">
        <v>30</v>
      </c>
      <c r="E91" s="4" t="s">
        <v>112</v>
      </c>
      <c r="F91" s="4"/>
      <c r="G91" s="25">
        <f>G92</f>
        <v>316</v>
      </c>
      <c r="H91" s="25">
        <f t="shared" si="11"/>
        <v>0</v>
      </c>
      <c r="I91" s="25">
        <f t="shared" si="11"/>
        <v>316</v>
      </c>
      <c r="J91" s="25">
        <f t="shared" si="11"/>
        <v>0</v>
      </c>
    </row>
    <row r="92" spans="1:10" ht="45" customHeight="1">
      <c r="A92" s="30">
        <v>633</v>
      </c>
      <c r="B92" s="6" t="s">
        <v>48</v>
      </c>
      <c r="C92" s="4">
        <v>10</v>
      </c>
      <c r="D92" s="4" t="s">
        <v>30</v>
      </c>
      <c r="E92" s="4" t="s">
        <v>112</v>
      </c>
      <c r="F92" s="4" t="s">
        <v>47</v>
      </c>
      <c r="G92" s="25">
        <f>150+30+100+36</f>
        <v>316</v>
      </c>
      <c r="H92" s="25">
        <v>0</v>
      </c>
      <c r="I92" s="25">
        <f>150+30+100+36</f>
        <v>316</v>
      </c>
      <c r="J92" s="25">
        <v>0</v>
      </c>
    </row>
    <row r="93" spans="1:10" ht="36.75" customHeight="1">
      <c r="A93" s="36">
        <v>696</v>
      </c>
      <c r="B93" s="7" t="s">
        <v>133</v>
      </c>
      <c r="C93" s="4"/>
      <c r="D93" s="4"/>
      <c r="E93" s="4"/>
      <c r="F93" s="4"/>
      <c r="G93" s="5">
        <f>G94+G97</f>
        <v>7927.5716</v>
      </c>
      <c r="H93" s="5">
        <f>H94+H97</f>
        <v>0</v>
      </c>
      <c r="I93" s="5">
        <f>I94+I97</f>
        <v>7927.5716</v>
      </c>
      <c r="J93" s="5">
        <f>J94+J97</f>
        <v>0</v>
      </c>
    </row>
    <row r="94" spans="1:10" ht="28.5" customHeight="1">
      <c r="A94" s="34">
        <v>696</v>
      </c>
      <c r="B94" s="12" t="s">
        <v>5</v>
      </c>
      <c r="C94" s="4" t="s">
        <v>18</v>
      </c>
      <c r="D94" s="4" t="s">
        <v>19</v>
      </c>
      <c r="E94" s="4"/>
      <c r="F94" s="4"/>
      <c r="G94" s="25">
        <f aca="true" t="shared" si="12" ref="G94:J95">G95</f>
        <v>5228.5716</v>
      </c>
      <c r="H94" s="25">
        <f t="shared" si="12"/>
        <v>0</v>
      </c>
      <c r="I94" s="25">
        <f t="shared" si="12"/>
        <v>5228.5716</v>
      </c>
      <c r="J94" s="25">
        <f t="shared" si="12"/>
        <v>0</v>
      </c>
    </row>
    <row r="95" spans="1:10" ht="45" customHeight="1">
      <c r="A95" s="34">
        <v>696</v>
      </c>
      <c r="B95" s="6" t="s">
        <v>80</v>
      </c>
      <c r="C95" s="4" t="s">
        <v>18</v>
      </c>
      <c r="D95" s="4" t="s">
        <v>19</v>
      </c>
      <c r="E95" s="4" t="s">
        <v>104</v>
      </c>
      <c r="F95" s="4"/>
      <c r="G95" s="25">
        <f t="shared" si="12"/>
        <v>5228.5716</v>
      </c>
      <c r="H95" s="25">
        <f t="shared" si="12"/>
        <v>0</v>
      </c>
      <c r="I95" s="25">
        <f t="shared" si="12"/>
        <v>5228.5716</v>
      </c>
      <c r="J95" s="25">
        <f t="shared" si="12"/>
        <v>0</v>
      </c>
    </row>
    <row r="96" spans="1:10" ht="36.75" customHeight="1">
      <c r="A96" s="34">
        <v>696</v>
      </c>
      <c r="B96" s="12" t="s">
        <v>46</v>
      </c>
      <c r="C96" s="4" t="s">
        <v>18</v>
      </c>
      <c r="D96" s="4" t="s">
        <v>19</v>
      </c>
      <c r="E96" s="4" t="s">
        <v>104</v>
      </c>
      <c r="F96" s="4" t="s">
        <v>45</v>
      </c>
      <c r="G96" s="25">
        <v>5228.5716</v>
      </c>
      <c r="H96" s="26">
        <v>0</v>
      </c>
      <c r="I96" s="25">
        <v>5228.5716</v>
      </c>
      <c r="J96" s="26">
        <v>0</v>
      </c>
    </row>
    <row r="97" spans="1:10" ht="33" customHeight="1">
      <c r="A97" s="34">
        <v>696</v>
      </c>
      <c r="B97" s="28" t="s">
        <v>6</v>
      </c>
      <c r="C97" s="4" t="s">
        <v>18</v>
      </c>
      <c r="D97" s="4" t="s">
        <v>36</v>
      </c>
      <c r="E97" s="4"/>
      <c r="F97" s="4"/>
      <c r="G97" s="25">
        <f>G98</f>
        <v>2699</v>
      </c>
      <c r="H97" s="25">
        <f>H98</f>
        <v>0</v>
      </c>
      <c r="I97" s="25">
        <f>I98</f>
        <v>2699</v>
      </c>
      <c r="J97" s="25">
        <f>J98</f>
        <v>0</v>
      </c>
    </row>
    <row r="98" spans="1:10" ht="45" customHeight="1">
      <c r="A98" s="34">
        <v>696</v>
      </c>
      <c r="B98" s="6" t="s">
        <v>80</v>
      </c>
      <c r="C98" s="4" t="s">
        <v>18</v>
      </c>
      <c r="D98" s="4">
        <v>13</v>
      </c>
      <c r="E98" s="4" t="s">
        <v>104</v>
      </c>
      <c r="F98" s="4"/>
      <c r="G98" s="25">
        <f>G99</f>
        <v>2699</v>
      </c>
      <c r="H98" s="25">
        <f>H99+H101</f>
        <v>0</v>
      </c>
      <c r="I98" s="25">
        <f>I99</f>
        <v>2699</v>
      </c>
      <c r="J98" s="25">
        <f>J99+J101</f>
        <v>0</v>
      </c>
    </row>
    <row r="99" spans="1:10" ht="45" customHeight="1">
      <c r="A99" s="34">
        <v>696</v>
      </c>
      <c r="B99" s="12" t="s">
        <v>48</v>
      </c>
      <c r="C99" s="4" t="s">
        <v>18</v>
      </c>
      <c r="D99" s="4">
        <v>13</v>
      </c>
      <c r="E99" s="4" t="s">
        <v>104</v>
      </c>
      <c r="F99" s="4" t="s">
        <v>47</v>
      </c>
      <c r="G99" s="25">
        <v>2699</v>
      </c>
      <c r="H99" s="26">
        <v>0</v>
      </c>
      <c r="I99" s="25">
        <v>2699</v>
      </c>
      <c r="J99" s="26">
        <v>0</v>
      </c>
    </row>
    <row r="100" spans="1:10" ht="39.75" customHeight="1">
      <c r="A100" s="15">
        <v>931</v>
      </c>
      <c r="B100" s="7" t="s">
        <v>74</v>
      </c>
      <c r="C100" s="19"/>
      <c r="D100" s="19"/>
      <c r="E100" s="19"/>
      <c r="F100" s="19"/>
      <c r="G100" s="27">
        <f>G101+G107+G110+G116+G122+G126+G130+G119</f>
        <v>53114.38808</v>
      </c>
      <c r="H100" s="27">
        <f>H101+H107+H110+H116+H122+H126+H130+H119</f>
        <v>0</v>
      </c>
      <c r="I100" s="27">
        <f>I101+I107+I110+I116+I122+I126+I130+I119</f>
        <v>51114.38808</v>
      </c>
      <c r="J100" s="27">
        <f>J101+J107+J110+J116+J122+J126+J130+J119</f>
        <v>0</v>
      </c>
    </row>
    <row r="101" spans="1:10" ht="30" customHeight="1">
      <c r="A101" s="30">
        <v>931</v>
      </c>
      <c r="B101" s="6" t="s">
        <v>29</v>
      </c>
      <c r="C101" s="4" t="s">
        <v>18</v>
      </c>
      <c r="D101" s="4" t="s">
        <v>30</v>
      </c>
      <c r="E101" s="4"/>
      <c r="F101" s="4"/>
      <c r="G101" s="25">
        <f aca="true" t="shared" si="13" ref="G101:J103">G102</f>
        <v>9371.26635</v>
      </c>
      <c r="H101" s="25">
        <f t="shared" si="13"/>
        <v>0</v>
      </c>
      <c r="I101" s="25">
        <f t="shared" si="13"/>
        <v>9371.26635</v>
      </c>
      <c r="J101" s="25">
        <f t="shared" si="13"/>
        <v>0</v>
      </c>
    </row>
    <row r="102" spans="1:10" ht="60">
      <c r="A102" s="30">
        <v>931</v>
      </c>
      <c r="B102" s="6" t="s">
        <v>95</v>
      </c>
      <c r="C102" s="4" t="s">
        <v>18</v>
      </c>
      <c r="D102" s="4" t="s">
        <v>30</v>
      </c>
      <c r="E102" s="4" t="s">
        <v>119</v>
      </c>
      <c r="F102" s="4"/>
      <c r="G102" s="25">
        <f t="shared" si="13"/>
        <v>9371.26635</v>
      </c>
      <c r="H102" s="25">
        <f t="shared" si="13"/>
        <v>0</v>
      </c>
      <c r="I102" s="25">
        <f t="shared" si="13"/>
        <v>9371.26635</v>
      </c>
      <c r="J102" s="25">
        <f t="shared" si="13"/>
        <v>0</v>
      </c>
    </row>
    <row r="103" spans="1:10" ht="71.25" customHeight="1" hidden="1">
      <c r="A103" s="30">
        <v>931</v>
      </c>
      <c r="B103" s="6" t="s">
        <v>97</v>
      </c>
      <c r="C103" s="4" t="s">
        <v>18</v>
      </c>
      <c r="D103" s="4" t="s">
        <v>30</v>
      </c>
      <c r="E103" s="4" t="s">
        <v>120</v>
      </c>
      <c r="F103" s="4"/>
      <c r="G103" s="25">
        <f t="shared" si="13"/>
        <v>9371.26635</v>
      </c>
      <c r="H103" s="25">
        <f t="shared" si="13"/>
        <v>0</v>
      </c>
      <c r="I103" s="25">
        <f t="shared" si="13"/>
        <v>9371.26635</v>
      </c>
      <c r="J103" s="25">
        <f t="shared" si="13"/>
        <v>0</v>
      </c>
    </row>
    <row r="104" spans="1:10" ht="27" customHeight="1" hidden="1">
      <c r="A104" s="30">
        <v>931</v>
      </c>
      <c r="B104" s="6" t="s">
        <v>44</v>
      </c>
      <c r="C104" s="4" t="s">
        <v>18</v>
      </c>
      <c r="D104" s="4" t="s">
        <v>30</v>
      </c>
      <c r="E104" s="4" t="s">
        <v>121</v>
      </c>
      <c r="F104" s="4"/>
      <c r="G104" s="25">
        <f>SUM(G105:G106)</f>
        <v>9371.26635</v>
      </c>
      <c r="H104" s="25">
        <f>SUM(H105:H106)</f>
        <v>0</v>
      </c>
      <c r="I104" s="25">
        <f>SUM(I105:I106)</f>
        <v>9371.26635</v>
      </c>
      <c r="J104" s="25">
        <f>SUM(J105:J106)</f>
        <v>0</v>
      </c>
    </row>
    <row r="105" spans="1:10" ht="30">
      <c r="A105" s="30">
        <v>931</v>
      </c>
      <c r="B105" s="6" t="s">
        <v>46</v>
      </c>
      <c r="C105" s="4" t="s">
        <v>18</v>
      </c>
      <c r="D105" s="4" t="s">
        <v>30</v>
      </c>
      <c r="E105" s="4" t="s">
        <v>119</v>
      </c>
      <c r="F105" s="4" t="s">
        <v>45</v>
      </c>
      <c r="G105" s="25">
        <v>8371.26635</v>
      </c>
      <c r="H105" s="26">
        <v>0</v>
      </c>
      <c r="I105" s="25">
        <v>8371.26635</v>
      </c>
      <c r="J105" s="26">
        <v>0</v>
      </c>
    </row>
    <row r="106" spans="1:10" ht="45">
      <c r="A106" s="30">
        <v>931</v>
      </c>
      <c r="B106" s="6" t="s">
        <v>48</v>
      </c>
      <c r="C106" s="4" t="s">
        <v>18</v>
      </c>
      <c r="D106" s="4" t="s">
        <v>30</v>
      </c>
      <c r="E106" s="4" t="s">
        <v>119</v>
      </c>
      <c r="F106" s="4" t="s">
        <v>47</v>
      </c>
      <c r="G106" s="25">
        <v>1000</v>
      </c>
      <c r="H106" s="26">
        <v>0</v>
      </c>
      <c r="I106" s="25">
        <v>1000</v>
      </c>
      <c r="J106" s="26">
        <v>0</v>
      </c>
    </row>
    <row r="107" spans="1:10" ht="21.75" customHeight="1">
      <c r="A107" s="30">
        <v>931</v>
      </c>
      <c r="B107" s="6" t="s">
        <v>14</v>
      </c>
      <c r="C107" s="4" t="s">
        <v>18</v>
      </c>
      <c r="D107" s="4">
        <v>11</v>
      </c>
      <c r="E107" s="4"/>
      <c r="F107" s="4"/>
      <c r="G107" s="25">
        <f aca="true" t="shared" si="14" ref="G107:J108">G108</f>
        <v>1000</v>
      </c>
      <c r="H107" s="25">
        <f t="shared" si="14"/>
        <v>0</v>
      </c>
      <c r="I107" s="25">
        <f t="shared" si="14"/>
        <v>1000</v>
      </c>
      <c r="J107" s="25">
        <f t="shared" si="14"/>
        <v>0</v>
      </c>
    </row>
    <row r="108" spans="1:10" ht="36" customHeight="1">
      <c r="A108" s="30">
        <v>931</v>
      </c>
      <c r="B108" s="6" t="s">
        <v>76</v>
      </c>
      <c r="C108" s="4" t="s">
        <v>18</v>
      </c>
      <c r="D108" s="4">
        <v>11</v>
      </c>
      <c r="E108" s="4" t="s">
        <v>103</v>
      </c>
      <c r="F108" s="4"/>
      <c r="G108" s="25">
        <f>G109</f>
        <v>1000</v>
      </c>
      <c r="H108" s="25">
        <f t="shared" si="14"/>
        <v>0</v>
      </c>
      <c r="I108" s="25">
        <f t="shared" si="14"/>
        <v>1000</v>
      </c>
      <c r="J108" s="25">
        <f t="shared" si="14"/>
        <v>0</v>
      </c>
    </row>
    <row r="109" spans="1:10" ht="23.25" customHeight="1">
      <c r="A109" s="30">
        <v>931</v>
      </c>
      <c r="B109" s="6" t="s">
        <v>38</v>
      </c>
      <c r="C109" s="4" t="s">
        <v>18</v>
      </c>
      <c r="D109" s="4">
        <v>11</v>
      </c>
      <c r="E109" s="4" t="s">
        <v>103</v>
      </c>
      <c r="F109" s="4" t="s">
        <v>37</v>
      </c>
      <c r="G109" s="25">
        <v>1000</v>
      </c>
      <c r="H109" s="26">
        <v>0</v>
      </c>
      <c r="I109" s="25">
        <v>1000</v>
      </c>
      <c r="J109" s="26">
        <v>0</v>
      </c>
    </row>
    <row r="110" spans="1:10" ht="21" customHeight="1">
      <c r="A110" s="30">
        <v>931</v>
      </c>
      <c r="B110" s="6" t="s">
        <v>6</v>
      </c>
      <c r="C110" s="4" t="s">
        <v>18</v>
      </c>
      <c r="D110" s="4" t="s">
        <v>36</v>
      </c>
      <c r="E110" s="19"/>
      <c r="F110" s="19"/>
      <c r="G110" s="26">
        <f>G111+G113</f>
        <v>18043.12173</v>
      </c>
      <c r="H110" s="26">
        <f>H111+H113</f>
        <v>0</v>
      </c>
      <c r="I110" s="26">
        <f>I111+I113</f>
        <v>18043.12173</v>
      </c>
      <c r="J110" s="26">
        <f>J111+J113</f>
        <v>0</v>
      </c>
    </row>
    <row r="111" spans="1:10" ht="63.75" customHeight="1">
      <c r="A111" s="30">
        <v>931</v>
      </c>
      <c r="B111" s="6" t="s">
        <v>98</v>
      </c>
      <c r="C111" s="4" t="s">
        <v>18</v>
      </c>
      <c r="D111" s="4" t="s">
        <v>36</v>
      </c>
      <c r="E111" s="4" t="s">
        <v>123</v>
      </c>
      <c r="F111" s="4"/>
      <c r="G111" s="25">
        <f>G112</f>
        <v>14588.28035</v>
      </c>
      <c r="H111" s="25">
        <f>H112</f>
        <v>0</v>
      </c>
      <c r="I111" s="25">
        <f>I112</f>
        <v>14588.28035</v>
      </c>
      <c r="J111" s="25">
        <f>J112</f>
        <v>0</v>
      </c>
    </row>
    <row r="112" spans="1:10" ht="21.75" customHeight="1">
      <c r="A112" s="30">
        <v>931</v>
      </c>
      <c r="B112" s="6" t="s">
        <v>53</v>
      </c>
      <c r="C112" s="4" t="s">
        <v>18</v>
      </c>
      <c r="D112" s="4" t="s">
        <v>36</v>
      </c>
      <c r="E112" s="4" t="s">
        <v>123</v>
      </c>
      <c r="F112" s="4" t="s">
        <v>51</v>
      </c>
      <c r="G112" s="25">
        <v>14588.28035</v>
      </c>
      <c r="H112" s="25">
        <v>0</v>
      </c>
      <c r="I112" s="25">
        <v>14588.28035</v>
      </c>
      <c r="J112" s="25">
        <v>0</v>
      </c>
    </row>
    <row r="113" spans="1:10" ht="60" customHeight="1">
      <c r="A113" s="30">
        <v>931</v>
      </c>
      <c r="B113" s="6" t="s">
        <v>95</v>
      </c>
      <c r="C113" s="4" t="s">
        <v>18</v>
      </c>
      <c r="D113" s="4" t="s">
        <v>36</v>
      </c>
      <c r="E113" s="4" t="s">
        <v>119</v>
      </c>
      <c r="F113" s="4"/>
      <c r="G113" s="25">
        <f aca="true" t="shared" si="15" ref="G113:J114">G114</f>
        <v>3454.84138</v>
      </c>
      <c r="H113" s="25">
        <f t="shared" si="15"/>
        <v>0</v>
      </c>
      <c r="I113" s="25">
        <f t="shared" si="15"/>
        <v>3454.84138</v>
      </c>
      <c r="J113" s="25">
        <f t="shared" si="15"/>
        <v>0</v>
      </c>
    </row>
    <row r="114" spans="1:10" ht="51.75" customHeight="1">
      <c r="A114" s="30">
        <v>931</v>
      </c>
      <c r="B114" s="6" t="s">
        <v>99</v>
      </c>
      <c r="C114" s="4" t="s">
        <v>18</v>
      </c>
      <c r="D114" s="4" t="s">
        <v>36</v>
      </c>
      <c r="E114" s="4" t="s">
        <v>120</v>
      </c>
      <c r="F114" s="4"/>
      <c r="G114" s="25">
        <f>G115</f>
        <v>3454.84138</v>
      </c>
      <c r="H114" s="25">
        <f t="shared" si="15"/>
        <v>0</v>
      </c>
      <c r="I114" s="25">
        <f t="shared" si="15"/>
        <v>3454.84138</v>
      </c>
      <c r="J114" s="25">
        <f t="shared" si="15"/>
        <v>0</v>
      </c>
    </row>
    <row r="115" spans="1:10" ht="20.25" customHeight="1">
      <c r="A115" s="30">
        <v>931</v>
      </c>
      <c r="B115" s="6" t="s">
        <v>53</v>
      </c>
      <c r="C115" s="4" t="s">
        <v>18</v>
      </c>
      <c r="D115" s="4" t="s">
        <v>36</v>
      </c>
      <c r="E115" s="4" t="s">
        <v>120</v>
      </c>
      <c r="F115" s="4" t="s">
        <v>51</v>
      </c>
      <c r="G115" s="25">
        <v>3454.84138</v>
      </c>
      <c r="H115" s="25">
        <v>0</v>
      </c>
      <c r="I115" s="25">
        <v>3454.84138</v>
      </c>
      <c r="J115" s="25">
        <v>0</v>
      </c>
    </row>
    <row r="116" spans="1:10" ht="24" customHeight="1">
      <c r="A116" s="30">
        <v>931</v>
      </c>
      <c r="B116" s="6" t="s">
        <v>10</v>
      </c>
      <c r="C116" s="4" t="s">
        <v>19</v>
      </c>
      <c r="D116" s="4" t="s">
        <v>34</v>
      </c>
      <c r="E116" s="4"/>
      <c r="F116" s="4"/>
      <c r="G116" s="25">
        <f aca="true" t="shared" si="16" ref="G116:J117">G117</f>
        <v>2000</v>
      </c>
      <c r="H116" s="25">
        <f t="shared" si="16"/>
        <v>0</v>
      </c>
      <c r="I116" s="25">
        <f t="shared" si="16"/>
        <v>0</v>
      </c>
      <c r="J116" s="25">
        <f t="shared" si="16"/>
        <v>0</v>
      </c>
    </row>
    <row r="117" spans="1:10" ht="45" customHeight="1">
      <c r="A117" s="30">
        <v>931</v>
      </c>
      <c r="B117" s="6" t="s">
        <v>98</v>
      </c>
      <c r="C117" s="4" t="s">
        <v>19</v>
      </c>
      <c r="D117" s="4" t="s">
        <v>34</v>
      </c>
      <c r="E117" s="4" t="s">
        <v>123</v>
      </c>
      <c r="F117" s="4"/>
      <c r="G117" s="25">
        <f>G118</f>
        <v>2000</v>
      </c>
      <c r="H117" s="25">
        <f t="shared" si="16"/>
        <v>0</v>
      </c>
      <c r="I117" s="25">
        <f t="shared" si="16"/>
        <v>0</v>
      </c>
      <c r="J117" s="25">
        <f t="shared" si="16"/>
        <v>0</v>
      </c>
    </row>
    <row r="118" spans="1:10" ht="30" customHeight="1">
      <c r="A118" s="30">
        <v>931</v>
      </c>
      <c r="B118" s="6" t="s">
        <v>57</v>
      </c>
      <c r="C118" s="4" t="s">
        <v>19</v>
      </c>
      <c r="D118" s="4" t="s">
        <v>34</v>
      </c>
      <c r="E118" s="4" t="s">
        <v>123</v>
      </c>
      <c r="F118" s="4" t="s">
        <v>39</v>
      </c>
      <c r="G118" s="25">
        <v>2000</v>
      </c>
      <c r="H118" s="26">
        <v>0</v>
      </c>
      <c r="I118" s="25">
        <v>0</v>
      </c>
      <c r="J118" s="26">
        <v>0</v>
      </c>
    </row>
    <row r="119" spans="1:10" ht="24.75" customHeight="1">
      <c r="A119" s="30">
        <v>931</v>
      </c>
      <c r="B119" s="12" t="s">
        <v>7</v>
      </c>
      <c r="C119" s="4">
        <v>10</v>
      </c>
      <c r="D119" s="4" t="s">
        <v>18</v>
      </c>
      <c r="E119" s="4"/>
      <c r="F119" s="4"/>
      <c r="G119" s="25">
        <f aca="true" t="shared" si="17" ref="G119:J120">G120</f>
        <v>3700</v>
      </c>
      <c r="H119" s="25">
        <f t="shared" si="17"/>
        <v>0</v>
      </c>
      <c r="I119" s="25">
        <f t="shared" si="17"/>
        <v>3700</v>
      </c>
      <c r="J119" s="25">
        <f t="shared" si="17"/>
        <v>0</v>
      </c>
    </row>
    <row r="120" spans="1:10" ht="30" customHeight="1">
      <c r="A120" s="30">
        <v>931</v>
      </c>
      <c r="B120" s="12" t="s">
        <v>76</v>
      </c>
      <c r="C120" s="4">
        <v>10</v>
      </c>
      <c r="D120" s="4" t="s">
        <v>18</v>
      </c>
      <c r="E120" s="4" t="s">
        <v>103</v>
      </c>
      <c r="F120" s="4"/>
      <c r="G120" s="25">
        <f>G121</f>
        <v>3700</v>
      </c>
      <c r="H120" s="25">
        <f t="shared" si="17"/>
        <v>0</v>
      </c>
      <c r="I120" s="25">
        <f t="shared" si="17"/>
        <v>3700</v>
      </c>
      <c r="J120" s="25">
        <f t="shared" si="17"/>
        <v>0</v>
      </c>
    </row>
    <row r="121" spans="1:10" ht="31.5" customHeight="1">
      <c r="A121" s="30">
        <v>931</v>
      </c>
      <c r="B121" s="12" t="s">
        <v>63</v>
      </c>
      <c r="C121" s="4">
        <v>10</v>
      </c>
      <c r="D121" s="4" t="s">
        <v>18</v>
      </c>
      <c r="E121" s="4" t="s">
        <v>103</v>
      </c>
      <c r="F121" s="4" t="s">
        <v>62</v>
      </c>
      <c r="G121" s="25">
        <v>3700</v>
      </c>
      <c r="H121" s="26">
        <v>0</v>
      </c>
      <c r="I121" s="25">
        <v>3700</v>
      </c>
      <c r="J121" s="26">
        <v>0</v>
      </c>
    </row>
    <row r="122" spans="1:10" ht="38.25" customHeight="1">
      <c r="A122" s="30">
        <v>931</v>
      </c>
      <c r="B122" s="6" t="s">
        <v>25</v>
      </c>
      <c r="C122" s="4">
        <v>13</v>
      </c>
      <c r="D122" s="4" t="s">
        <v>18</v>
      </c>
      <c r="E122" s="4"/>
      <c r="F122" s="4"/>
      <c r="G122" s="25">
        <f aca="true" t="shared" si="18" ref="G122:J124">G123</f>
        <v>2000</v>
      </c>
      <c r="H122" s="25">
        <f t="shared" si="18"/>
        <v>0</v>
      </c>
      <c r="I122" s="25">
        <f t="shared" si="18"/>
        <v>2000</v>
      </c>
      <c r="J122" s="25">
        <f t="shared" si="18"/>
        <v>0</v>
      </c>
    </row>
    <row r="123" spans="1:10" ht="63.75" customHeight="1">
      <c r="A123" s="30">
        <v>931</v>
      </c>
      <c r="B123" s="6" t="s">
        <v>95</v>
      </c>
      <c r="C123" s="4">
        <v>13</v>
      </c>
      <c r="D123" s="4" t="s">
        <v>18</v>
      </c>
      <c r="E123" s="4" t="s">
        <v>119</v>
      </c>
      <c r="F123" s="4"/>
      <c r="G123" s="25">
        <f t="shared" si="18"/>
        <v>2000</v>
      </c>
      <c r="H123" s="25">
        <f t="shared" si="18"/>
        <v>0</v>
      </c>
      <c r="I123" s="25">
        <f t="shared" si="18"/>
        <v>2000</v>
      </c>
      <c r="J123" s="25">
        <f t="shared" si="18"/>
        <v>0</v>
      </c>
    </row>
    <row r="124" spans="1:10" ht="51" customHeight="1">
      <c r="A124" s="30">
        <v>931</v>
      </c>
      <c r="B124" s="6" t="s">
        <v>100</v>
      </c>
      <c r="C124" s="4">
        <v>13</v>
      </c>
      <c r="D124" s="4" t="s">
        <v>18</v>
      </c>
      <c r="E124" s="4" t="s">
        <v>124</v>
      </c>
      <c r="F124" s="4"/>
      <c r="G124" s="25">
        <f t="shared" si="18"/>
        <v>2000</v>
      </c>
      <c r="H124" s="25">
        <f t="shared" si="18"/>
        <v>0</v>
      </c>
      <c r="I124" s="25">
        <f t="shared" si="18"/>
        <v>2000</v>
      </c>
      <c r="J124" s="25">
        <f t="shared" si="18"/>
        <v>0</v>
      </c>
    </row>
    <row r="125" spans="1:10" ht="21.75" customHeight="1">
      <c r="A125" s="30">
        <v>931</v>
      </c>
      <c r="B125" s="6" t="s">
        <v>13</v>
      </c>
      <c r="C125" s="4" t="s">
        <v>36</v>
      </c>
      <c r="D125" s="4" t="s">
        <v>18</v>
      </c>
      <c r="E125" s="4" t="s">
        <v>124</v>
      </c>
      <c r="F125" s="4" t="s">
        <v>40</v>
      </c>
      <c r="G125" s="25">
        <v>2000</v>
      </c>
      <c r="H125" s="26">
        <v>0</v>
      </c>
      <c r="I125" s="25">
        <v>2000</v>
      </c>
      <c r="J125" s="26">
        <v>0</v>
      </c>
    </row>
    <row r="126" spans="1:10" ht="45">
      <c r="A126" s="30">
        <v>931</v>
      </c>
      <c r="B126" s="6" t="s">
        <v>27</v>
      </c>
      <c r="C126" s="4">
        <v>14</v>
      </c>
      <c r="D126" s="4" t="s">
        <v>18</v>
      </c>
      <c r="E126" s="4"/>
      <c r="F126" s="4"/>
      <c r="G126" s="25">
        <f aca="true" t="shared" si="19" ref="G126:J128">G127</f>
        <v>15000</v>
      </c>
      <c r="H126" s="25">
        <f t="shared" si="19"/>
        <v>0</v>
      </c>
      <c r="I126" s="25">
        <f t="shared" si="19"/>
        <v>15000</v>
      </c>
      <c r="J126" s="25">
        <f t="shared" si="19"/>
        <v>0</v>
      </c>
    </row>
    <row r="127" spans="1:10" ht="60">
      <c r="A127" s="30">
        <v>931</v>
      </c>
      <c r="B127" s="6" t="s">
        <v>95</v>
      </c>
      <c r="C127" s="4" t="s">
        <v>43</v>
      </c>
      <c r="D127" s="4" t="s">
        <v>18</v>
      </c>
      <c r="E127" s="4" t="s">
        <v>119</v>
      </c>
      <c r="F127" s="4"/>
      <c r="G127" s="25">
        <f t="shared" si="19"/>
        <v>15000</v>
      </c>
      <c r="H127" s="25">
        <f t="shared" si="19"/>
        <v>0</v>
      </c>
      <c r="I127" s="25">
        <f t="shared" si="19"/>
        <v>15000</v>
      </c>
      <c r="J127" s="25">
        <f t="shared" si="19"/>
        <v>0</v>
      </c>
    </row>
    <row r="128" spans="1:10" ht="45.75" customHeight="1">
      <c r="A128" s="30">
        <v>931</v>
      </c>
      <c r="B128" s="6" t="s">
        <v>101</v>
      </c>
      <c r="C128" s="4" t="s">
        <v>43</v>
      </c>
      <c r="D128" s="4" t="s">
        <v>18</v>
      </c>
      <c r="E128" s="4" t="s">
        <v>125</v>
      </c>
      <c r="F128" s="4"/>
      <c r="G128" s="25">
        <f>G129</f>
        <v>15000</v>
      </c>
      <c r="H128" s="25">
        <f t="shared" si="19"/>
        <v>0</v>
      </c>
      <c r="I128" s="25">
        <f t="shared" si="19"/>
        <v>15000</v>
      </c>
      <c r="J128" s="25">
        <f t="shared" si="19"/>
        <v>0</v>
      </c>
    </row>
    <row r="129" spans="1:10" ht="23.25" customHeight="1">
      <c r="A129" s="30">
        <v>931</v>
      </c>
      <c r="B129" s="6" t="s">
        <v>35</v>
      </c>
      <c r="C129" s="4" t="s">
        <v>43</v>
      </c>
      <c r="D129" s="4" t="s">
        <v>18</v>
      </c>
      <c r="E129" s="4" t="s">
        <v>125</v>
      </c>
      <c r="F129" s="4" t="s">
        <v>66</v>
      </c>
      <c r="G129" s="25">
        <v>15000</v>
      </c>
      <c r="H129" s="25">
        <v>0</v>
      </c>
      <c r="I129" s="25">
        <v>15000</v>
      </c>
      <c r="J129" s="25">
        <v>0</v>
      </c>
    </row>
    <row r="130" spans="1:10" ht="19.5" customHeight="1">
      <c r="A130" s="30">
        <v>931</v>
      </c>
      <c r="B130" s="6" t="s">
        <v>41</v>
      </c>
      <c r="C130" s="4" t="s">
        <v>43</v>
      </c>
      <c r="D130" s="4" t="s">
        <v>31</v>
      </c>
      <c r="E130" s="4"/>
      <c r="F130" s="4"/>
      <c r="G130" s="25">
        <f aca="true" t="shared" si="20" ref="G130:J132">G131</f>
        <v>2000</v>
      </c>
      <c r="H130" s="25">
        <f t="shared" si="20"/>
        <v>0</v>
      </c>
      <c r="I130" s="25">
        <f t="shared" si="20"/>
        <v>2000</v>
      </c>
      <c r="J130" s="25">
        <f t="shared" si="20"/>
        <v>0</v>
      </c>
    </row>
    <row r="131" spans="1:10" ht="59.25" customHeight="1">
      <c r="A131" s="30">
        <v>931</v>
      </c>
      <c r="B131" s="6" t="s">
        <v>95</v>
      </c>
      <c r="C131" s="4" t="s">
        <v>43</v>
      </c>
      <c r="D131" s="4" t="s">
        <v>31</v>
      </c>
      <c r="E131" s="4" t="s">
        <v>119</v>
      </c>
      <c r="F131" s="4"/>
      <c r="G131" s="25">
        <f t="shared" si="20"/>
        <v>2000</v>
      </c>
      <c r="H131" s="25">
        <f t="shared" si="20"/>
        <v>0</v>
      </c>
      <c r="I131" s="25">
        <f t="shared" si="20"/>
        <v>2000</v>
      </c>
      <c r="J131" s="25">
        <f t="shared" si="20"/>
        <v>0</v>
      </c>
    </row>
    <row r="132" spans="1:10" ht="49.5" customHeight="1">
      <c r="A132" s="30">
        <v>931</v>
      </c>
      <c r="B132" s="6" t="s">
        <v>101</v>
      </c>
      <c r="C132" s="4" t="s">
        <v>43</v>
      </c>
      <c r="D132" s="4" t="s">
        <v>31</v>
      </c>
      <c r="E132" s="4" t="s">
        <v>125</v>
      </c>
      <c r="F132" s="4"/>
      <c r="G132" s="25">
        <f>G133</f>
        <v>2000</v>
      </c>
      <c r="H132" s="25">
        <f t="shared" si="20"/>
        <v>0</v>
      </c>
      <c r="I132" s="25">
        <f t="shared" si="20"/>
        <v>2000</v>
      </c>
      <c r="J132" s="25">
        <f t="shared" si="20"/>
        <v>0</v>
      </c>
    </row>
    <row r="133" spans="1:10" ht="18.75" customHeight="1">
      <c r="A133" s="30">
        <v>931</v>
      </c>
      <c r="B133" s="6" t="s">
        <v>35</v>
      </c>
      <c r="C133" s="4">
        <v>14</v>
      </c>
      <c r="D133" s="4" t="s">
        <v>31</v>
      </c>
      <c r="E133" s="4" t="s">
        <v>125</v>
      </c>
      <c r="F133" s="4" t="s">
        <v>66</v>
      </c>
      <c r="G133" s="26">
        <f>2000</f>
        <v>2000</v>
      </c>
      <c r="H133" s="26">
        <v>0</v>
      </c>
      <c r="I133" s="26">
        <f>2000</f>
        <v>2000</v>
      </c>
      <c r="J133" s="26">
        <v>0</v>
      </c>
    </row>
    <row r="134" spans="1:10" ht="24.75" customHeight="1">
      <c r="A134" s="30"/>
      <c r="B134" s="13" t="s">
        <v>75</v>
      </c>
      <c r="C134" s="19"/>
      <c r="D134" s="19"/>
      <c r="E134" s="19"/>
      <c r="F134" s="19"/>
      <c r="G134" s="27">
        <f>G7+G13+G93+G77+G89+G100+G71</f>
        <v>332374.67997</v>
      </c>
      <c r="H134" s="27">
        <f>H7+H13+H93+H77+H89+H100+H71</f>
        <v>48143.90115</v>
      </c>
      <c r="I134" s="27">
        <f>I7+I13+I93+I77+I89+I100+I71</f>
        <v>274588.22331</v>
      </c>
      <c r="J134" s="27">
        <f>J7+J13+J93+J77+J89+J100+J71</f>
        <v>0</v>
      </c>
    </row>
    <row r="135" spans="1:10" ht="18.75" customHeight="1">
      <c r="A135" s="30"/>
      <c r="B135" s="33" t="s">
        <v>128</v>
      </c>
      <c r="C135" s="4"/>
      <c r="D135" s="4"/>
      <c r="E135" s="4"/>
      <c r="F135" s="4"/>
      <c r="G135" s="26">
        <v>9968.81761</v>
      </c>
      <c r="H135" s="26"/>
      <c r="I135" s="26">
        <v>36959.17359</v>
      </c>
      <c r="J135" s="26"/>
    </row>
    <row r="136" spans="1:10" ht="33.75" customHeight="1">
      <c r="A136" s="30"/>
      <c r="B136" s="33" t="s">
        <v>129</v>
      </c>
      <c r="C136" s="2"/>
      <c r="D136" s="2"/>
      <c r="E136" s="2"/>
      <c r="F136" s="2"/>
      <c r="G136" s="27">
        <f>G134+G135</f>
        <v>342343.49758</v>
      </c>
      <c r="H136" s="27">
        <f>H134+H135</f>
        <v>48143.90115</v>
      </c>
      <c r="I136" s="27">
        <f>I134+I135</f>
        <v>311547.3969</v>
      </c>
      <c r="J136" s="27">
        <f>J134+J135</f>
        <v>0</v>
      </c>
    </row>
    <row r="137" spans="1:8" ht="14.25">
      <c r="A137" s="14"/>
      <c r="G137" s="1"/>
      <c r="H137" s="1"/>
    </row>
    <row r="138" spans="1:8" ht="14.25">
      <c r="A138" s="14"/>
      <c r="G138" s="1"/>
      <c r="H138" s="1"/>
    </row>
    <row r="139" spans="1:8" ht="14.25">
      <c r="A139" s="14"/>
      <c r="G139" s="1"/>
      <c r="H139" s="1"/>
    </row>
    <row r="140" spans="1:8" ht="14.25">
      <c r="A140" s="14"/>
      <c r="G140" s="1"/>
      <c r="H140" s="1"/>
    </row>
    <row r="141" spans="1:8" ht="14.25">
      <c r="A141" s="14"/>
      <c r="G141" s="1"/>
      <c r="H141" s="1"/>
    </row>
    <row r="142" spans="1:8" ht="14.25">
      <c r="A142" s="14"/>
      <c r="G142" s="1"/>
      <c r="H142" s="1"/>
    </row>
    <row r="143" spans="1:8" ht="14.25">
      <c r="A143" s="14"/>
      <c r="G143" s="1"/>
      <c r="H143" s="1"/>
    </row>
    <row r="144" spans="1:8" ht="14.25">
      <c r="A144" s="14"/>
      <c r="G144" s="1"/>
      <c r="H144" s="1"/>
    </row>
    <row r="145" spans="1:8" ht="14.25">
      <c r="A145" s="14"/>
      <c r="G145" s="1"/>
      <c r="H145" s="1"/>
    </row>
    <row r="146" spans="1:8" ht="14.25">
      <c r="A146" s="14"/>
      <c r="G146" s="1"/>
      <c r="H146" s="1"/>
    </row>
    <row r="147" spans="1:8" ht="14.25">
      <c r="A147" s="14"/>
      <c r="G147" s="1"/>
      <c r="H147" s="1"/>
    </row>
    <row r="148" spans="1:8" ht="14.25">
      <c r="A148" s="14"/>
      <c r="G148" s="1"/>
      <c r="H148" s="1"/>
    </row>
    <row r="149" spans="1:8" ht="14.25">
      <c r="A149" s="14"/>
      <c r="G149" s="1"/>
      <c r="H149" s="1"/>
    </row>
    <row r="150" spans="1:8" ht="14.25">
      <c r="A150" s="14"/>
      <c r="G150" s="1"/>
      <c r="H150" s="1"/>
    </row>
    <row r="151" spans="1:8" ht="14.25">
      <c r="A151" s="14"/>
      <c r="G151" s="1"/>
      <c r="H151" s="1"/>
    </row>
    <row r="152" spans="1:8" ht="14.25">
      <c r="A152" s="14"/>
      <c r="G152" s="1"/>
      <c r="H152" s="1"/>
    </row>
    <row r="153" spans="1:8" ht="14.25">
      <c r="A153" s="14"/>
      <c r="G153" s="1"/>
      <c r="H153" s="1"/>
    </row>
    <row r="154" spans="1:8" ht="14.25">
      <c r="A154" s="14"/>
      <c r="G154" s="1"/>
      <c r="H154" s="1"/>
    </row>
    <row r="155" spans="1:8" ht="14.25">
      <c r="A155" s="14"/>
      <c r="G155" s="1"/>
      <c r="H155" s="1"/>
    </row>
    <row r="156" spans="1:8" ht="14.25">
      <c r="A156" s="14"/>
      <c r="G156" s="1"/>
      <c r="H156" s="1"/>
    </row>
    <row r="157" spans="1:8" ht="14.25">
      <c r="A157" s="14"/>
      <c r="G157" s="1"/>
      <c r="H157" s="1"/>
    </row>
    <row r="158" spans="1:8" ht="14.25">
      <c r="A158" s="14"/>
      <c r="G158" s="1"/>
      <c r="H158" s="1"/>
    </row>
    <row r="159" spans="1:8" ht="14.25">
      <c r="A159" s="14"/>
      <c r="G159" s="1"/>
      <c r="H159" s="1"/>
    </row>
    <row r="160" spans="1:8" ht="14.25">
      <c r="A160" s="14"/>
      <c r="G160" s="1"/>
      <c r="H160" s="1"/>
    </row>
    <row r="161" spans="1:8" ht="14.25">
      <c r="A161" s="14"/>
      <c r="G161" s="1"/>
      <c r="H161" s="1"/>
    </row>
    <row r="162" spans="1:8" ht="14.25">
      <c r="A162" s="14"/>
      <c r="G162" s="1"/>
      <c r="H162" s="1"/>
    </row>
    <row r="163" spans="1:8" ht="14.25">
      <c r="A163" s="14"/>
      <c r="G163" s="1"/>
      <c r="H163" s="1"/>
    </row>
    <row r="164" spans="1:8" ht="14.25">
      <c r="A164" s="14"/>
      <c r="G164" s="1"/>
      <c r="H164" s="1"/>
    </row>
    <row r="165" spans="1:8" ht="14.25">
      <c r="A165" s="14"/>
      <c r="G165" s="1"/>
      <c r="H165" s="1"/>
    </row>
    <row r="166" spans="1:8" ht="14.25">
      <c r="A166" s="14"/>
      <c r="G166" s="1"/>
      <c r="H166" s="1"/>
    </row>
    <row r="167" spans="1:8" ht="14.25">
      <c r="A167" s="14"/>
      <c r="G167" s="1"/>
      <c r="H167" s="1"/>
    </row>
    <row r="168" spans="1:8" ht="14.25">
      <c r="A168" s="14"/>
      <c r="G168" s="1"/>
      <c r="H168" s="1"/>
    </row>
    <row r="169" spans="1:8" ht="14.25">
      <c r="A169" s="14"/>
      <c r="G169" s="1"/>
      <c r="H169" s="1"/>
    </row>
    <row r="170" spans="1:8" ht="14.25">
      <c r="A170" s="14"/>
      <c r="G170" s="1"/>
      <c r="H170" s="1"/>
    </row>
    <row r="171" spans="1:8" ht="14.25">
      <c r="A171" s="14"/>
      <c r="G171" s="1"/>
      <c r="H171" s="1"/>
    </row>
    <row r="172" spans="1:8" ht="14.25">
      <c r="A172" s="14"/>
      <c r="G172" s="1"/>
      <c r="H172" s="1"/>
    </row>
    <row r="173" spans="1:8" ht="14.25">
      <c r="A173" s="14"/>
      <c r="G173" s="1"/>
      <c r="H173" s="1"/>
    </row>
    <row r="174" spans="1:8" ht="14.25">
      <c r="A174" s="14"/>
      <c r="G174" s="1"/>
      <c r="H174" s="1"/>
    </row>
    <row r="175" spans="1:8" ht="14.25">
      <c r="A175" s="14"/>
      <c r="G175" s="1"/>
      <c r="H175" s="1"/>
    </row>
    <row r="176" spans="1:8" ht="14.25">
      <c r="A176" s="14"/>
      <c r="G176" s="1"/>
      <c r="H176" s="1"/>
    </row>
    <row r="177" spans="1:8" ht="14.25">
      <c r="A177" s="14"/>
      <c r="G177" s="1"/>
      <c r="H177" s="1"/>
    </row>
    <row r="178" spans="1:8" ht="14.25">
      <c r="A178" s="14"/>
      <c r="G178" s="1"/>
      <c r="H178" s="1"/>
    </row>
    <row r="179" spans="1:8" ht="14.25">
      <c r="A179" s="14"/>
      <c r="G179" s="1"/>
      <c r="H179" s="1"/>
    </row>
    <row r="180" spans="1:8" ht="14.25">
      <c r="A180" s="14"/>
      <c r="G180" s="1"/>
      <c r="H180" s="1"/>
    </row>
    <row r="181" spans="1:8" ht="14.25">
      <c r="A181" s="14"/>
      <c r="G181" s="1"/>
      <c r="H181" s="1"/>
    </row>
    <row r="182" spans="1:8" ht="14.25">
      <c r="A182" s="14"/>
      <c r="G182" s="1"/>
      <c r="H182" s="1"/>
    </row>
    <row r="183" spans="1:8" ht="14.25">
      <c r="A183" s="14"/>
      <c r="G183" s="1"/>
      <c r="H183" s="1"/>
    </row>
    <row r="184" spans="1:8" ht="14.25">
      <c r="A184" s="14"/>
      <c r="G184" s="1"/>
      <c r="H184" s="1"/>
    </row>
    <row r="185" spans="1:8" ht="14.25">
      <c r="A185" s="14"/>
      <c r="G185" s="1"/>
      <c r="H185" s="1"/>
    </row>
    <row r="186" spans="1:8" ht="14.25">
      <c r="A186" s="14"/>
      <c r="G186" s="1"/>
      <c r="H186" s="1"/>
    </row>
    <row r="187" spans="1:8" ht="14.25">
      <c r="A187" s="14"/>
      <c r="G187" s="1"/>
      <c r="H187" s="1"/>
    </row>
    <row r="188" spans="1:8" ht="14.25">
      <c r="A188" s="14"/>
      <c r="G188" s="1"/>
      <c r="H188" s="1"/>
    </row>
    <row r="189" spans="1:8" ht="14.25">
      <c r="A189" s="14"/>
      <c r="G189" s="1"/>
      <c r="H189" s="1"/>
    </row>
    <row r="190" spans="1:8" ht="14.25">
      <c r="A190" s="14"/>
      <c r="G190" s="1"/>
      <c r="H190" s="1"/>
    </row>
    <row r="191" spans="1:8" ht="14.25">
      <c r="A191" s="14"/>
      <c r="G191" s="1"/>
      <c r="H191" s="1"/>
    </row>
    <row r="192" spans="1:8" ht="14.25">
      <c r="A192" s="14"/>
      <c r="G192" s="1"/>
      <c r="H192" s="1"/>
    </row>
    <row r="193" spans="1:8" ht="14.25">
      <c r="A193" s="14"/>
      <c r="G193" s="1"/>
      <c r="H193" s="1"/>
    </row>
    <row r="194" spans="1:8" ht="14.25">
      <c r="A194" s="14"/>
      <c r="G194" s="1"/>
      <c r="H194" s="1"/>
    </row>
    <row r="195" spans="1:8" ht="14.25">
      <c r="A195" s="14"/>
      <c r="G195" s="1"/>
      <c r="H195" s="1"/>
    </row>
    <row r="196" spans="1:8" ht="14.25">
      <c r="A196" s="14"/>
      <c r="G196" s="1"/>
      <c r="H196" s="1"/>
    </row>
    <row r="197" spans="1:8" ht="14.25">
      <c r="A197" s="14"/>
      <c r="G197" s="1"/>
      <c r="H197" s="1"/>
    </row>
    <row r="198" spans="1:8" ht="14.25">
      <c r="A198" s="14"/>
      <c r="G198" s="1"/>
      <c r="H198" s="1"/>
    </row>
    <row r="199" spans="1:8" ht="14.25">
      <c r="A199" s="14"/>
      <c r="G199" s="1"/>
      <c r="H199" s="1"/>
    </row>
    <row r="200" spans="1:8" ht="14.25">
      <c r="A200" s="14"/>
      <c r="G200" s="1"/>
      <c r="H200" s="1"/>
    </row>
    <row r="201" spans="1:8" ht="14.25">
      <c r="A201" s="14"/>
      <c r="G201" s="1"/>
      <c r="H201" s="1"/>
    </row>
    <row r="202" spans="1:8" ht="14.25">
      <c r="A202" s="14"/>
      <c r="G202" s="1"/>
      <c r="H202" s="1"/>
    </row>
    <row r="203" spans="1:8" ht="14.25">
      <c r="A203" s="14"/>
      <c r="G203" s="1"/>
      <c r="H203" s="1"/>
    </row>
    <row r="204" spans="1:8" ht="14.25">
      <c r="A204" s="14"/>
      <c r="G204" s="1"/>
      <c r="H204" s="1"/>
    </row>
    <row r="205" spans="1:8" ht="14.25">
      <c r="A205" s="14"/>
      <c r="G205" s="1"/>
      <c r="H205" s="1"/>
    </row>
    <row r="206" spans="1:8" ht="14.25">
      <c r="A206" s="14"/>
      <c r="G206" s="1"/>
      <c r="H206" s="1"/>
    </row>
    <row r="207" spans="1:8" ht="14.25">
      <c r="A207" s="14"/>
      <c r="G207" s="1"/>
      <c r="H207" s="1"/>
    </row>
    <row r="208" spans="1:8" ht="14.25">
      <c r="A208" s="14"/>
      <c r="G208" s="1"/>
      <c r="H208" s="1"/>
    </row>
    <row r="209" spans="1:8" ht="14.25">
      <c r="A209" s="14"/>
      <c r="G209" s="1"/>
      <c r="H209" s="1"/>
    </row>
    <row r="210" spans="1:8" ht="14.25">
      <c r="A210" s="14"/>
      <c r="G210" s="1"/>
      <c r="H210" s="1"/>
    </row>
    <row r="211" spans="1:8" ht="14.25">
      <c r="A211" s="14"/>
      <c r="G211" s="1"/>
      <c r="H211" s="1"/>
    </row>
    <row r="212" spans="1:8" ht="14.25">
      <c r="A212" s="14"/>
      <c r="G212" s="1"/>
      <c r="H212" s="1"/>
    </row>
    <row r="213" spans="1:8" ht="14.25">
      <c r="A213" s="14"/>
      <c r="G213" s="1"/>
      <c r="H213" s="1"/>
    </row>
    <row r="214" spans="1:8" ht="14.25">
      <c r="A214" s="14"/>
      <c r="G214" s="1"/>
      <c r="H214" s="1"/>
    </row>
    <row r="215" spans="1:8" ht="14.25">
      <c r="A215" s="14"/>
      <c r="G215" s="1"/>
      <c r="H215" s="1"/>
    </row>
    <row r="216" spans="1:8" ht="14.25">
      <c r="A216" s="14"/>
      <c r="G216" s="1"/>
      <c r="H216" s="1"/>
    </row>
    <row r="217" spans="1:8" ht="14.25">
      <c r="A217" s="14"/>
      <c r="G217" s="1"/>
      <c r="H217" s="1"/>
    </row>
    <row r="218" spans="1:8" ht="14.25">
      <c r="A218" s="14"/>
      <c r="G218" s="1"/>
      <c r="H218" s="1"/>
    </row>
    <row r="219" spans="1:8" ht="14.25">
      <c r="A219" s="14"/>
      <c r="G219" s="1"/>
      <c r="H219" s="1"/>
    </row>
    <row r="220" spans="1:8" ht="14.25">
      <c r="A220" s="14"/>
      <c r="G220" s="1"/>
      <c r="H220" s="1"/>
    </row>
    <row r="221" spans="1:8" ht="14.25">
      <c r="A221" s="14"/>
      <c r="G221" s="1"/>
      <c r="H221" s="1"/>
    </row>
    <row r="222" spans="1:8" ht="14.25">
      <c r="A222" s="14"/>
      <c r="G222" s="1"/>
      <c r="H222" s="1"/>
    </row>
    <row r="223" spans="1:8" ht="14.25">
      <c r="A223" s="14"/>
      <c r="G223" s="1"/>
      <c r="H223" s="1"/>
    </row>
    <row r="224" spans="1:8" ht="14.25">
      <c r="A224" s="14"/>
      <c r="G224" s="1"/>
      <c r="H224" s="1"/>
    </row>
    <row r="225" spans="1:8" ht="14.25">
      <c r="A225" s="14"/>
      <c r="G225" s="1"/>
      <c r="H225" s="1"/>
    </row>
    <row r="226" spans="1:8" ht="14.25">
      <c r="A226" s="14"/>
      <c r="G226" s="1"/>
      <c r="H226" s="1"/>
    </row>
    <row r="227" spans="1:8" ht="14.25">
      <c r="A227" s="14"/>
      <c r="G227" s="1"/>
      <c r="H227" s="1"/>
    </row>
    <row r="228" spans="1:8" ht="14.25">
      <c r="A228" s="14"/>
      <c r="G228" s="1"/>
      <c r="H228" s="1"/>
    </row>
    <row r="229" spans="1:8" ht="14.25">
      <c r="A229" s="14"/>
      <c r="G229" s="1"/>
      <c r="H229" s="1"/>
    </row>
    <row r="230" spans="1:8" ht="14.25">
      <c r="A230" s="14"/>
      <c r="G230" s="1"/>
      <c r="H230" s="1"/>
    </row>
    <row r="231" spans="1:8" ht="14.25">
      <c r="A231" s="14"/>
      <c r="G231" s="1"/>
      <c r="H231" s="1"/>
    </row>
    <row r="232" spans="1:8" ht="14.25">
      <c r="A232" s="14"/>
      <c r="G232" s="1"/>
      <c r="H232" s="1"/>
    </row>
    <row r="233" spans="1:8" ht="14.25">
      <c r="A233" s="14"/>
      <c r="G233" s="1"/>
      <c r="H233" s="1"/>
    </row>
    <row r="234" spans="1:8" ht="14.25">
      <c r="A234" s="14"/>
      <c r="G234" s="1"/>
      <c r="H234" s="1"/>
    </row>
    <row r="235" spans="1:8" ht="14.25">
      <c r="A235" s="14"/>
      <c r="G235" s="1"/>
      <c r="H235" s="1"/>
    </row>
    <row r="236" spans="1:8" ht="14.25">
      <c r="A236" s="14"/>
      <c r="G236" s="1"/>
      <c r="H236" s="1"/>
    </row>
    <row r="237" spans="1:8" ht="14.25">
      <c r="A237" s="14"/>
      <c r="G237" s="1"/>
      <c r="H237" s="1"/>
    </row>
    <row r="238" spans="1:8" ht="14.25">
      <c r="A238" s="14"/>
      <c r="G238" s="1"/>
      <c r="H238" s="1"/>
    </row>
    <row r="239" spans="1:8" ht="14.25">
      <c r="A239" s="14"/>
      <c r="G239" s="1"/>
      <c r="H239" s="1"/>
    </row>
    <row r="240" spans="1:8" ht="14.25">
      <c r="A240" s="14"/>
      <c r="G240" s="1"/>
      <c r="H240" s="1"/>
    </row>
    <row r="241" spans="1:8" ht="14.25">
      <c r="A241" s="14"/>
      <c r="G241" s="1"/>
      <c r="H241" s="1"/>
    </row>
    <row r="242" spans="1:8" ht="14.25">
      <c r="A242" s="14"/>
      <c r="G242" s="1"/>
      <c r="H242" s="1"/>
    </row>
    <row r="243" spans="1:8" ht="14.25">
      <c r="A243" s="14"/>
      <c r="G243" s="1"/>
      <c r="H243" s="1"/>
    </row>
    <row r="244" spans="1:8" ht="14.25">
      <c r="A244" s="14"/>
      <c r="G244" s="1"/>
      <c r="H244" s="1"/>
    </row>
    <row r="245" spans="1:8" ht="14.25">
      <c r="A245" s="14"/>
      <c r="G245" s="1"/>
      <c r="H245" s="1"/>
    </row>
    <row r="246" spans="1:8" ht="14.25">
      <c r="A246" s="14"/>
      <c r="G246" s="1"/>
      <c r="H246" s="1"/>
    </row>
    <row r="247" spans="1:8" ht="14.25">
      <c r="A247" s="14"/>
      <c r="G247" s="1"/>
      <c r="H247" s="1"/>
    </row>
    <row r="248" spans="1:8" ht="14.25">
      <c r="A248" s="14"/>
      <c r="G248" s="1"/>
      <c r="H248" s="1"/>
    </row>
    <row r="249" spans="1:8" ht="14.25">
      <c r="A249" s="14"/>
      <c r="G249" s="1"/>
      <c r="H249" s="1"/>
    </row>
    <row r="250" spans="1:8" ht="14.25">
      <c r="A250" s="14"/>
      <c r="G250" s="1"/>
      <c r="H250" s="1"/>
    </row>
    <row r="251" spans="1:8" ht="14.25">
      <c r="A251" s="14"/>
      <c r="G251" s="1"/>
      <c r="H251" s="1"/>
    </row>
    <row r="252" spans="1:8" ht="14.25">
      <c r="A252" s="14"/>
      <c r="G252" s="1"/>
      <c r="H252" s="1"/>
    </row>
    <row r="253" spans="1:8" ht="14.25">
      <c r="A253" s="14"/>
      <c r="G253" s="1"/>
      <c r="H253" s="1"/>
    </row>
    <row r="254" spans="1:8" ht="14.25">
      <c r="A254" s="14"/>
      <c r="G254" s="1"/>
      <c r="H254" s="1"/>
    </row>
    <row r="255" spans="1:8" ht="14.25">
      <c r="A255" s="14"/>
      <c r="G255" s="1"/>
      <c r="H255" s="1"/>
    </row>
    <row r="256" spans="1:8" ht="14.25">
      <c r="A256" s="14"/>
      <c r="G256" s="1"/>
      <c r="H256" s="1"/>
    </row>
    <row r="257" spans="1:8" ht="14.25">
      <c r="A257" s="14"/>
      <c r="G257" s="1"/>
      <c r="H257" s="1"/>
    </row>
    <row r="258" spans="1:8" ht="14.25">
      <c r="A258" s="14"/>
      <c r="G258" s="1"/>
      <c r="H258" s="1"/>
    </row>
    <row r="259" spans="1:8" ht="14.25">
      <c r="A259" s="14"/>
      <c r="G259" s="1"/>
      <c r="H259" s="1"/>
    </row>
    <row r="260" spans="1:8" ht="14.25">
      <c r="A260" s="14"/>
      <c r="G260" s="1"/>
      <c r="H260" s="1"/>
    </row>
    <row r="261" spans="1:8" ht="14.25">
      <c r="A261" s="14"/>
      <c r="G261" s="1"/>
      <c r="H261" s="1"/>
    </row>
    <row r="262" spans="1:8" ht="14.25">
      <c r="A262" s="14"/>
      <c r="G262" s="1"/>
      <c r="H262" s="1"/>
    </row>
    <row r="263" spans="1:8" ht="14.25">
      <c r="A263" s="14"/>
      <c r="G263" s="1"/>
      <c r="H263" s="1"/>
    </row>
    <row r="264" spans="1:8" ht="14.25">
      <c r="A264" s="14"/>
      <c r="G264" s="1"/>
      <c r="H264" s="1"/>
    </row>
    <row r="265" spans="1:8" ht="14.25">
      <c r="A265" s="14"/>
      <c r="G265" s="1"/>
      <c r="H265" s="1"/>
    </row>
    <row r="266" spans="1:8" ht="14.25">
      <c r="A266" s="14"/>
      <c r="G266" s="1"/>
      <c r="H266" s="1"/>
    </row>
    <row r="267" spans="1:8" ht="14.25">
      <c r="A267" s="14"/>
      <c r="G267" s="1"/>
      <c r="H267" s="1"/>
    </row>
    <row r="268" spans="1:8" ht="14.25">
      <c r="A268" s="14"/>
      <c r="G268" s="1"/>
      <c r="H268" s="1"/>
    </row>
    <row r="269" spans="1:8" ht="14.25">
      <c r="A269" s="14"/>
      <c r="G269" s="1"/>
      <c r="H269" s="1"/>
    </row>
    <row r="270" spans="1:8" ht="14.25">
      <c r="A270" s="14"/>
      <c r="G270" s="1"/>
      <c r="H270" s="1"/>
    </row>
    <row r="271" spans="1:8" ht="14.25">
      <c r="A271" s="14"/>
      <c r="G271" s="1"/>
      <c r="H271" s="1"/>
    </row>
    <row r="272" spans="1:8" ht="14.25">
      <c r="A272" s="14"/>
      <c r="G272" s="1"/>
      <c r="H272" s="1"/>
    </row>
    <row r="273" spans="1:8" ht="14.25">
      <c r="A273" s="14"/>
      <c r="G273" s="1"/>
      <c r="H273" s="1"/>
    </row>
    <row r="274" spans="1:8" ht="14.25">
      <c r="A274" s="14"/>
      <c r="G274" s="1"/>
      <c r="H274" s="1"/>
    </row>
    <row r="275" spans="1:8" ht="14.25">
      <c r="A275" s="14"/>
      <c r="G275" s="1"/>
      <c r="H275" s="1"/>
    </row>
    <row r="276" spans="1:8" ht="14.25">
      <c r="A276" s="14"/>
      <c r="G276" s="1"/>
      <c r="H276" s="1"/>
    </row>
    <row r="277" spans="1:8" ht="14.25">
      <c r="A277" s="14"/>
      <c r="G277" s="1"/>
      <c r="H277" s="1"/>
    </row>
    <row r="278" spans="1:8" ht="14.25">
      <c r="A278" s="14"/>
      <c r="G278" s="1"/>
      <c r="H278" s="1"/>
    </row>
    <row r="279" spans="1:8" ht="14.25">
      <c r="A279" s="14"/>
      <c r="G279" s="1"/>
      <c r="H279" s="1"/>
    </row>
    <row r="280" spans="1:8" ht="14.25">
      <c r="A280" s="14"/>
      <c r="G280" s="1"/>
      <c r="H280" s="1"/>
    </row>
    <row r="281" spans="1:8" ht="14.25">
      <c r="A281" s="14"/>
      <c r="G281" s="1"/>
      <c r="H281" s="1"/>
    </row>
    <row r="282" spans="1:8" ht="14.25">
      <c r="A282" s="14"/>
      <c r="G282" s="1"/>
      <c r="H282" s="1"/>
    </row>
    <row r="283" spans="1:8" ht="14.25">
      <c r="A283" s="14"/>
      <c r="G283" s="1"/>
      <c r="H283" s="1"/>
    </row>
    <row r="284" spans="1:8" ht="14.25">
      <c r="A284" s="14"/>
      <c r="G284" s="1"/>
      <c r="H284" s="1"/>
    </row>
    <row r="285" spans="1:8" ht="14.25">
      <c r="A285" s="14"/>
      <c r="G285" s="1"/>
      <c r="H285" s="1"/>
    </row>
    <row r="286" spans="1:8" ht="14.25">
      <c r="A286" s="14"/>
      <c r="G286" s="1"/>
      <c r="H286" s="1"/>
    </row>
    <row r="287" spans="1:8" ht="14.25">
      <c r="A287" s="14"/>
      <c r="G287" s="1"/>
      <c r="H287" s="1"/>
    </row>
    <row r="288" spans="1:8" ht="14.25">
      <c r="A288" s="14"/>
      <c r="G288" s="1"/>
      <c r="H288" s="1"/>
    </row>
    <row r="289" spans="1:8" ht="14.25">
      <c r="A289" s="14"/>
      <c r="G289" s="1"/>
      <c r="H289" s="1"/>
    </row>
    <row r="290" spans="1:8" ht="14.25">
      <c r="A290" s="14"/>
      <c r="G290" s="1"/>
      <c r="H290" s="1"/>
    </row>
    <row r="291" spans="1:8" ht="14.25">
      <c r="A291" s="14"/>
      <c r="G291" s="1"/>
      <c r="H291" s="1"/>
    </row>
    <row r="292" spans="1:8" ht="14.25">
      <c r="A292" s="14"/>
      <c r="G292" s="1"/>
      <c r="H292" s="1"/>
    </row>
    <row r="293" spans="1:8" ht="14.25">
      <c r="A293" s="14"/>
      <c r="G293" s="1"/>
      <c r="H293" s="1"/>
    </row>
    <row r="294" spans="1:8" ht="14.25">
      <c r="A294" s="14"/>
      <c r="G294" s="1"/>
      <c r="H294" s="1"/>
    </row>
    <row r="295" spans="1:8" ht="14.25">
      <c r="A295" s="14"/>
      <c r="G295" s="1"/>
      <c r="H295" s="1"/>
    </row>
    <row r="296" spans="1:8" ht="14.25">
      <c r="A296" s="14"/>
      <c r="G296" s="1"/>
      <c r="H296" s="1"/>
    </row>
    <row r="297" spans="1:8" ht="14.25">
      <c r="A297" s="14"/>
      <c r="G297" s="1"/>
      <c r="H297" s="1"/>
    </row>
    <row r="298" spans="1:8" ht="14.25">
      <c r="A298" s="14"/>
      <c r="G298" s="1"/>
      <c r="H298" s="1"/>
    </row>
    <row r="299" spans="1:8" ht="14.25">
      <c r="A299" s="14"/>
      <c r="G299" s="1"/>
      <c r="H299" s="1"/>
    </row>
    <row r="300" spans="1:8" ht="14.25">
      <c r="A300" s="14"/>
      <c r="G300" s="1"/>
      <c r="H300" s="1"/>
    </row>
    <row r="301" spans="1:8" ht="14.25">
      <c r="A301" s="14"/>
      <c r="G301" s="1"/>
      <c r="H301" s="1"/>
    </row>
    <row r="302" spans="1:8" ht="14.25">
      <c r="A302" s="14"/>
      <c r="G302" s="1"/>
      <c r="H302" s="1"/>
    </row>
    <row r="303" spans="1:8" ht="14.25">
      <c r="A303" s="14"/>
      <c r="G303" s="1"/>
      <c r="H303" s="1"/>
    </row>
    <row r="304" spans="1:8" ht="14.25">
      <c r="A304" s="14"/>
      <c r="G304" s="1"/>
      <c r="H304" s="1"/>
    </row>
    <row r="305" spans="1:8" ht="14.25">
      <c r="A305" s="14"/>
      <c r="G305" s="1"/>
      <c r="H305" s="1"/>
    </row>
    <row r="306" spans="1:8" ht="14.25">
      <c r="A306" s="14"/>
      <c r="G306" s="1"/>
      <c r="H306" s="1"/>
    </row>
    <row r="307" spans="1:8" ht="14.25">
      <c r="A307" s="14"/>
      <c r="G307" s="1"/>
      <c r="H307" s="1"/>
    </row>
    <row r="308" spans="1:8" ht="14.25">
      <c r="A308" s="14"/>
      <c r="G308" s="1"/>
      <c r="H308" s="1"/>
    </row>
    <row r="309" spans="1:8" ht="14.25">
      <c r="A309" s="14"/>
      <c r="G309" s="1"/>
      <c r="H309" s="1"/>
    </row>
    <row r="310" spans="1:8" ht="14.25">
      <c r="A310" s="14"/>
      <c r="G310" s="1"/>
      <c r="H310" s="1"/>
    </row>
    <row r="311" spans="1:8" ht="14.25">
      <c r="A311" s="14"/>
      <c r="G311" s="1"/>
      <c r="H311" s="1"/>
    </row>
    <row r="312" spans="1:8" ht="14.25">
      <c r="A312" s="14"/>
      <c r="G312" s="1"/>
      <c r="H312" s="1"/>
    </row>
    <row r="313" spans="1:8" ht="14.25">
      <c r="A313" s="14"/>
      <c r="G313" s="1"/>
      <c r="H313" s="1"/>
    </row>
    <row r="314" spans="1:8" ht="14.25">
      <c r="A314" s="14"/>
      <c r="G314" s="1"/>
      <c r="H314" s="1"/>
    </row>
    <row r="315" spans="1:8" ht="14.25">
      <c r="A315" s="14"/>
      <c r="G315" s="1"/>
      <c r="H315" s="1"/>
    </row>
    <row r="316" spans="1:8" ht="14.25">
      <c r="A316" s="14"/>
      <c r="G316" s="1"/>
      <c r="H316" s="1"/>
    </row>
    <row r="317" spans="1:8" ht="14.25">
      <c r="A317" s="14"/>
      <c r="G317" s="1"/>
      <c r="H317" s="1"/>
    </row>
    <row r="318" spans="1:8" ht="14.25">
      <c r="A318" s="14"/>
      <c r="G318" s="1"/>
      <c r="H318" s="1"/>
    </row>
    <row r="319" spans="1:8" ht="14.25">
      <c r="A319" s="14"/>
      <c r="G319" s="1"/>
      <c r="H319" s="1"/>
    </row>
    <row r="320" spans="1:8" ht="14.25">
      <c r="A320" s="14"/>
      <c r="G320" s="1"/>
      <c r="H320" s="1"/>
    </row>
    <row r="321" spans="1:8" ht="14.25">
      <c r="A321" s="14"/>
      <c r="G321" s="1"/>
      <c r="H321" s="1"/>
    </row>
    <row r="322" spans="1:8" ht="14.25">
      <c r="A322" s="14"/>
      <c r="G322" s="1"/>
      <c r="H322" s="1"/>
    </row>
    <row r="323" spans="1:8" ht="14.25">
      <c r="A323" s="14"/>
      <c r="G323" s="1"/>
      <c r="H323" s="1"/>
    </row>
    <row r="324" spans="1:8" ht="14.25">
      <c r="A324" s="14"/>
      <c r="G324" s="1"/>
      <c r="H324" s="1"/>
    </row>
    <row r="325" spans="1:8" ht="14.25">
      <c r="A325" s="14"/>
      <c r="G325" s="1"/>
      <c r="H325" s="1"/>
    </row>
    <row r="326" spans="1:8" ht="14.25">
      <c r="A326" s="14"/>
      <c r="G326" s="1"/>
      <c r="H326" s="1"/>
    </row>
    <row r="327" spans="1:8" ht="14.25">
      <c r="A327" s="14"/>
      <c r="G327" s="1"/>
      <c r="H327" s="1"/>
    </row>
    <row r="328" spans="1:8" ht="14.25">
      <c r="A328" s="14"/>
      <c r="G328" s="1"/>
      <c r="H328" s="1"/>
    </row>
    <row r="329" spans="1:8" ht="14.25">
      <c r="A329" s="14"/>
      <c r="G329" s="1"/>
      <c r="H329" s="1"/>
    </row>
    <row r="330" spans="1:8" ht="14.25">
      <c r="A330" s="14"/>
      <c r="G330" s="1"/>
      <c r="H330" s="1"/>
    </row>
    <row r="331" spans="1:8" ht="14.25">
      <c r="A331" s="14"/>
      <c r="G331" s="1"/>
      <c r="H331" s="1"/>
    </row>
    <row r="332" spans="1:8" ht="14.25">
      <c r="A332" s="14"/>
      <c r="G332" s="1"/>
      <c r="H332" s="1"/>
    </row>
    <row r="333" spans="1:8" ht="14.25">
      <c r="A333" s="14"/>
      <c r="G333" s="1"/>
      <c r="H333" s="1"/>
    </row>
    <row r="334" spans="1:8" ht="14.25">
      <c r="A334" s="14"/>
      <c r="G334" s="1"/>
      <c r="H334" s="1"/>
    </row>
    <row r="335" spans="1:8" ht="14.25">
      <c r="A335" s="14"/>
      <c r="G335" s="1"/>
      <c r="H335" s="1"/>
    </row>
    <row r="336" spans="1:8" ht="14.25">
      <c r="A336" s="14"/>
      <c r="G336" s="1"/>
      <c r="H336" s="1"/>
    </row>
    <row r="337" spans="1:8" ht="14.25">
      <c r="A337" s="14"/>
      <c r="G337" s="1"/>
      <c r="H337" s="1"/>
    </row>
    <row r="338" spans="1:8" ht="14.25">
      <c r="A338" s="14"/>
      <c r="G338" s="1"/>
      <c r="H338" s="1"/>
    </row>
    <row r="339" spans="1:8" ht="14.25">
      <c r="A339" s="14"/>
      <c r="G339" s="1"/>
      <c r="H339" s="1"/>
    </row>
    <row r="340" spans="1:8" ht="14.25">
      <c r="A340" s="14"/>
      <c r="G340" s="1"/>
      <c r="H340" s="1"/>
    </row>
    <row r="341" spans="1:8" ht="14.25">
      <c r="A341" s="14"/>
      <c r="G341" s="1"/>
      <c r="H341" s="1"/>
    </row>
    <row r="342" spans="1:8" ht="14.25">
      <c r="A342" s="14"/>
      <c r="G342" s="1"/>
      <c r="H342" s="1"/>
    </row>
    <row r="343" spans="1:8" ht="14.25">
      <c r="A343" s="14"/>
      <c r="G343" s="1"/>
      <c r="H343" s="1"/>
    </row>
    <row r="344" spans="1:8" ht="14.25">
      <c r="A344" s="14"/>
      <c r="G344" s="1"/>
      <c r="H344" s="1"/>
    </row>
    <row r="345" spans="1:8" ht="14.25">
      <c r="A345" s="14"/>
      <c r="G345" s="1"/>
      <c r="H345" s="1"/>
    </row>
    <row r="346" spans="1:8" ht="14.25">
      <c r="A346" s="14"/>
      <c r="G346" s="1"/>
      <c r="H346" s="1"/>
    </row>
  </sheetData>
  <sheetProtection/>
  <mergeCells count="10">
    <mergeCell ref="A3:J3"/>
    <mergeCell ref="H2:J2"/>
    <mergeCell ref="I5:J5"/>
    <mergeCell ref="A5:A6"/>
    <mergeCell ref="G5:H5"/>
    <mergeCell ref="B5:B6"/>
    <mergeCell ref="C5:C6"/>
    <mergeCell ref="D5:D6"/>
    <mergeCell ref="E5:E6"/>
    <mergeCell ref="F5:F6"/>
  </mergeCells>
  <printOptions horizontalCentered="1"/>
  <pageMargins left="0.5905511811023623" right="0.35433070866141736" top="0.5905511811023623" bottom="0.3937007874015748" header="0.5118110236220472" footer="0.2755905511811024"/>
  <pageSetup fitToHeight="1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2015-12-29T10:58:07Z</cp:lastPrinted>
  <dcterms:created xsi:type="dcterms:W3CDTF">2007-10-25T07:07:19Z</dcterms:created>
  <dcterms:modified xsi:type="dcterms:W3CDTF">2017-01-10T14:04:52Z</dcterms:modified>
  <cp:category/>
  <cp:version/>
  <cp:contentType/>
  <cp:contentStatus/>
</cp:coreProperties>
</file>